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DELL\OneDrive\Desktop\"/>
    </mc:Choice>
  </mc:AlternateContent>
  <xr:revisionPtr revIDLastSave="0" documentId="13_ncr:1_{6CD34D85-F0CB-4E68-806E-D605C4587C20}" xr6:coauthVersionLast="47" xr6:coauthVersionMax="47" xr10:uidLastSave="{00000000-0000-0000-0000-000000000000}"/>
  <bookViews>
    <workbookView xWindow="-110" yWindow="-110" windowWidth="19420" windowHeight="10300" activeTab="2" xr2:uid="{00000000-000D-0000-FFFF-FFFF00000000}"/>
  </bookViews>
  <sheets>
    <sheet name="PL01-Quy mo" sheetId="1" r:id="rId1"/>
    <sheet name="PL02-Bien che" sheetId="16" r:id="rId2"/>
    <sheet name="PL03-CSVC" sheetId="8" r:id="rId3"/>
    <sheet name="PL4.1-Tai chinh(CL)" sheetId="12" r:id="rId4"/>
    <sheet name="PL4.2-Tai chinh (TT)" sheetId="13" r:id="rId5"/>
    <sheet name="PL4.3-CDCS" sheetId="11" r:id="rId6"/>
    <sheet name="PL4.4 Khoan thu" sheetId="14" r:id="rId7"/>
    <sheet name="Sheet1" sheetId="17" r:id="rId8"/>
  </sheets>
  <definedNames>
    <definedName name="cumtu_1" localSheetId="6">'PL4.4 Khoan thu'!$B$21</definedName>
    <definedName name="cumtu_2" localSheetId="6">'PL4.4 Khoan thu'!$B$22</definedName>
    <definedName name="dieu_5" localSheetId="5">'PL4.3-CDCS'!$B$45</definedName>
    <definedName name="dieu_5" localSheetId="6">'PL4.4 Khoan thu'!#REF!</definedName>
    <definedName name="dieu_6" localSheetId="5">'PL4.3-CDCS'!$B$48</definedName>
    <definedName name="dieu_6" localSheetId="6">'PL4.4 Khoan thu'!#REF!</definedName>
    <definedName name="dieu_7" localSheetId="5">'PL4.3-CDCS'!$B$51</definedName>
    <definedName name="dieu_7" localSheetId="6">'PL4.4 Khoan thu'!#REF!</definedName>
    <definedName name="dieu_8" localSheetId="5">'PL4.3-CDCS'!$B$54</definedName>
    <definedName name="dieu_8" localSheetId="6">'PL4.4 Khoan thu'!#REF!</definedName>
    <definedName name="dieu_9" localSheetId="5">'PL4.3-CDCS'!$B$57</definedName>
    <definedName name="dieu_9" localSheetId="6">'PL4.4 Khoan thu'!#REF!</definedName>
    <definedName name="_xlnm.Print_Titles" localSheetId="0">'PL01-Quy mo'!$6:$6</definedName>
    <definedName name="_xlnm.Print_Titles" localSheetId="1">'PL02-Bien che'!$6:$6</definedName>
    <definedName name="_xlnm.Print_Titles" localSheetId="2">'PL03-CSVC'!$6:$6</definedName>
    <definedName name="_xlnm.Print_Titles" localSheetId="3">'PL4.1-Tai chinh(CL)'!$6:$6</definedName>
    <definedName name="_xlnm.Print_Titles" localSheetId="4">'PL4.2-Tai chinh (TT)'!$6:$6</definedName>
    <definedName name="_xlnm.Print_Titles" localSheetId="5">'PL4.3-CDCS'!$6:$6</definedName>
    <definedName name="_xlnm.Print_Titles" localSheetId="6">'PL4.4 Khoan thu'!#REF!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4" l="1"/>
  <c r="E50" i="11"/>
  <c r="D50" i="11"/>
  <c r="E41" i="16" l="1"/>
  <c r="C41" i="16"/>
  <c r="F45" i="1"/>
  <c r="E45" i="1"/>
  <c r="D45" i="1"/>
  <c r="E44" i="1"/>
  <c r="F44" i="1"/>
  <c r="D44" i="1"/>
  <c r="D25" i="12" l="1"/>
  <c r="D24" i="12" s="1"/>
  <c r="E25" i="12"/>
  <c r="E24" i="12" s="1"/>
  <c r="D16" i="12"/>
  <c r="E17" i="12"/>
  <c r="E16" i="12" s="1"/>
  <c r="D17" i="12"/>
  <c r="C25" i="12"/>
  <c r="C24" i="12" s="1"/>
  <c r="E41" i="11"/>
  <c r="E34" i="11" s="1"/>
  <c r="D41" i="11"/>
  <c r="D34" i="11" s="1"/>
  <c r="E42" i="11"/>
  <c r="D42" i="11"/>
  <c r="E48" i="11"/>
  <c r="D48" i="11"/>
  <c r="E18" i="11"/>
  <c r="E9" i="11"/>
  <c r="D18" i="11"/>
  <c r="D8" i="11" s="1"/>
  <c r="D15" i="11"/>
  <c r="D9" i="11"/>
  <c r="C18" i="11"/>
  <c r="C15" i="11"/>
  <c r="C9" i="11"/>
  <c r="C19" i="12"/>
  <c r="C17" i="12" s="1"/>
  <c r="C16" i="12" s="1"/>
  <c r="C22" i="12"/>
  <c r="H16" i="14"/>
  <c r="G16" i="14"/>
  <c r="D13" i="14"/>
  <c r="F13" i="14"/>
  <c r="G13" i="14"/>
  <c r="H13" i="14"/>
  <c r="C13" i="14"/>
  <c r="E16" i="14"/>
  <c r="F16" i="14"/>
  <c r="C16" i="14"/>
  <c r="D16" i="14"/>
  <c r="C8" i="11" l="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20" authorId="0" shapeId="0" xr:uid="{00000000-0006-0000-0100-000001000000}">
      <text>
        <r>
          <rPr>
            <b/>
            <sz val="9"/>
            <color indexed="81"/>
            <rFont val="Tahoma"/>
            <family val="2"/>
          </rPr>
          <t>Windows User:</t>
        </r>
        <r>
          <rPr>
            <sz val="9"/>
            <color indexed="81"/>
            <rFont val="Tahoma"/>
            <family val="2"/>
          </rPr>
          <t xml:space="preserve">
Vị trí GV Tổng phụ trách trách đối với trường có cấp Tiểu học hoặc THCS</t>
        </r>
      </text>
    </comment>
    <comment ref="B42" authorId="0" shapeId="0" xr:uid="{00000000-0006-0000-0100-000002000000}">
      <text>
        <r>
          <rPr>
            <b/>
            <sz val="9"/>
            <color indexed="81"/>
            <rFont val="Tahoma"/>
            <family val="2"/>
          </rPr>
          <t>Windows User:</t>
        </r>
        <r>
          <rPr>
            <sz val="9"/>
            <color indexed="81"/>
            <rFont val="Tahoma"/>
            <family val="2"/>
          </rPr>
          <t xml:space="preserve">
Vị trí GV Tổng phụ trách trách đối với trường có cấp Tiểu học hoặc THCS</t>
        </r>
      </text>
    </comment>
  </commentList>
</comments>
</file>

<file path=xl/sharedStrings.xml><?xml version="1.0" encoding="utf-8"?>
<sst xmlns="http://schemas.openxmlformats.org/spreadsheetml/2006/main" count="444" uniqueCount="271">
  <si>
    <t>STT</t>
  </si>
  <si>
    <t>I</t>
  </si>
  <si>
    <t>Số lớp 11</t>
  </si>
  <si>
    <t>Số lớp 12</t>
  </si>
  <si>
    <t>Tổng số lớp</t>
  </si>
  <si>
    <t>II</t>
  </si>
  <si>
    <t>Nội dung Kế hoạch phát triển giáo dục</t>
  </si>
  <si>
    <t>Số học sinh lớp 10</t>
  </si>
  <si>
    <t>Số học sinh lớp 11</t>
  </si>
  <si>
    <t>Số học sinh lớp 12</t>
  </si>
  <si>
    <t>Tổng số học sinh</t>
  </si>
  <si>
    <t>Số lượng người làm việc có mặt</t>
  </si>
  <si>
    <t>Cán bộ quản lý</t>
  </si>
  <si>
    <t>Định mức số lượng người làm việc</t>
  </si>
  <si>
    <t>III</t>
  </si>
  <si>
    <t>Trong đó:</t>
  </si>
  <si>
    <t>Số học sinh là người DTTS</t>
  </si>
  <si>
    <t>Số học sinh khuyết tật học hòa nhập</t>
  </si>
  <si>
    <t>Số lớp 6</t>
  </si>
  <si>
    <t>Số học sinh lớp 6</t>
  </si>
  <si>
    <t>Số lớp 7</t>
  </si>
  <si>
    <t>Số học sinh lớp 7</t>
  </si>
  <si>
    <t>Số lớp 8</t>
  </si>
  <si>
    <t>Số học sinh lớp 8</t>
  </si>
  <si>
    <t>Cấp THCS</t>
  </si>
  <si>
    <t>Số lớp 1</t>
  </si>
  <si>
    <t>Số học sinh lớp 2</t>
  </si>
  <si>
    <t>Số học sinh lớp 1</t>
  </si>
  <si>
    <t>Số lớp 2</t>
  </si>
  <si>
    <t>Số lớp 3</t>
  </si>
  <si>
    <t>Số học sinh lớp 3</t>
  </si>
  <si>
    <t>Số lớp 4</t>
  </si>
  <si>
    <t>Số học sinh lớp 4</t>
  </si>
  <si>
    <t>Số lớp 5</t>
  </si>
  <si>
    <t>Số học sinh lớp 5</t>
  </si>
  <si>
    <t>Số lớp 9</t>
  </si>
  <si>
    <t>Số học sinh lớp 9</t>
  </si>
  <si>
    <t>Cấp THPT</t>
  </si>
  <si>
    <t>1.1</t>
  </si>
  <si>
    <t>2.2</t>
  </si>
  <si>
    <t>3.3</t>
  </si>
  <si>
    <t>1.2</t>
  </si>
  <si>
    <t>1.3</t>
  </si>
  <si>
    <t>1.4</t>
  </si>
  <si>
    <t>1.5</t>
  </si>
  <si>
    <t>1.6</t>
  </si>
  <si>
    <t>1.7</t>
  </si>
  <si>
    <t>1.8</t>
  </si>
  <si>
    <t>1.9</t>
  </si>
  <si>
    <t>1.10</t>
  </si>
  <si>
    <t>2.1</t>
  </si>
  <si>
    <t>2.3</t>
  </si>
  <si>
    <t>2.4</t>
  </si>
  <si>
    <t>2.5</t>
  </si>
  <si>
    <t>2.6</t>
  </si>
  <si>
    <t>2.7</t>
  </si>
  <si>
    <t>2.8</t>
  </si>
  <si>
    <t>3.1</t>
  </si>
  <si>
    <t>3.2</t>
  </si>
  <si>
    <t>3.4</t>
  </si>
  <si>
    <t>3.5</t>
  </si>
  <si>
    <t>3.6</t>
  </si>
  <si>
    <t>IV</t>
  </si>
  <si>
    <t>Số người hưởng lương từ NSNN</t>
  </si>
  <si>
    <t>Tỷ lệ tự chủ</t>
  </si>
  <si>
    <t>Hợp đồng hỗ trợ, phục vụ theo NĐ 111</t>
  </si>
  <si>
    <t>Giáo viên (không bao gồm HĐ theo NĐ 111)</t>
  </si>
  <si>
    <t>Nhân viên (không bao gồm HĐ theo NĐ 111)</t>
  </si>
  <si>
    <t>Khối phòng hành chính quản trị</t>
  </si>
  <si>
    <t>Phòng HT, PHT</t>
  </si>
  <si>
    <t>Văn phòng</t>
  </si>
  <si>
    <t>Khu vệ sinh CB, GV</t>
  </si>
  <si>
    <t>Khu để xe CB, GV</t>
  </si>
  <si>
    <t>Khối phòng học tập</t>
  </si>
  <si>
    <t>Âm nhạc</t>
  </si>
  <si>
    <t>Mỹ thuật</t>
  </si>
  <si>
    <t>Công nghệ</t>
  </si>
  <si>
    <t>Tin học</t>
  </si>
  <si>
    <t>Ngoại ngữ</t>
  </si>
  <si>
    <t>Vật lý</t>
  </si>
  <si>
    <t>Hóa học</t>
  </si>
  <si>
    <t>Sinh học</t>
  </si>
  <si>
    <t>Đa chức năng</t>
  </si>
  <si>
    <t>Khối phòng hỗ trợ học tập</t>
  </si>
  <si>
    <t>Thư viện</t>
  </si>
  <si>
    <t>Phòng thiết bị giáo dục</t>
  </si>
  <si>
    <t>Phòng tư vấn học đường</t>
  </si>
  <si>
    <t>Phòng truyền thống</t>
  </si>
  <si>
    <t>Phòng Đoàn thanh niên</t>
  </si>
  <si>
    <t>Khối phòng phụ trợ</t>
  </si>
  <si>
    <t>Phòng họp</t>
  </si>
  <si>
    <t>Phòng tổ chuyên môn</t>
  </si>
  <si>
    <t>Phòng y tế</t>
  </si>
  <si>
    <t>Nhà kho</t>
  </si>
  <si>
    <t>Khu để xe học sinh</t>
  </si>
  <si>
    <t>Khu vệ sinh học sinh</t>
  </si>
  <si>
    <t>Số đối tượng</t>
  </si>
  <si>
    <t>Miễn học phí</t>
  </si>
  <si>
    <t>Giảm học phí</t>
  </si>
  <si>
    <t>Hỗ trợ CPHT</t>
  </si>
  <si>
    <t>Hỗ trợ gạo (tấn)</t>
  </si>
  <si>
    <t>Hỗ trợ trường phổ thông dân tộc bán trú</t>
  </si>
  <si>
    <t>Nghị định số 57/2017/NĐ-CP về học bổng chính sách học sinh, sinh viên dân tộc rất ít người</t>
  </si>
  <si>
    <t>Thông tư liên tịch số 42/2013/TTLT-BGDĐT-BLĐTBXH-BTC hỗ trợ học sinh khuyết tật</t>
  </si>
  <si>
    <t>Kinh phí</t>
  </si>
  <si>
    <t>a</t>
  </si>
  <si>
    <t>b</t>
  </si>
  <si>
    <t>c</t>
  </si>
  <si>
    <t>d</t>
  </si>
  <si>
    <t>đ</t>
  </si>
  <si>
    <t>e</t>
  </si>
  <si>
    <t>Học phí</t>
  </si>
  <si>
    <t>Các khoản thu dịch vụ phục vụ, hỗ trợ hoạt động giáo dục</t>
  </si>
  <si>
    <t>Kết quả thu, chi Ngân sách nhà nước</t>
  </si>
  <si>
    <t>Chi Ngân sách nhà nước</t>
  </si>
  <si>
    <t>Kinh phí chi thường xuyên (tự chủ)</t>
  </si>
  <si>
    <t>Kinh phí không thường xuyên (không tự chủ)</t>
  </si>
  <si>
    <t>Nguồn xã hội hóa</t>
  </si>
  <si>
    <t>Chia theo mục đích</t>
  </si>
  <si>
    <t>Chia theo nguồn huy động</t>
  </si>
  <si>
    <t>TỔNG HỢP CHẾ ĐỘ CHÍNH SÁCH</t>
  </si>
  <si>
    <t>Nội dung</t>
  </si>
  <si>
    <t>SỞ GIÁO DỤC VÀ ĐÀO TẠO</t>
  </si>
  <si>
    <t>KẾ HOẠCH PHÁT TRIỂN QUY MÔ SỐ LỚP, SỐ HỌC SINH</t>
  </si>
  <si>
    <t>Kế hoạch 
năm học 2026 - 2027</t>
  </si>
  <si>
    <t>PHỤ LỤC 1</t>
  </si>
  <si>
    <t>Ước thực hiện 
năm học 2025 - 2026</t>
  </si>
  <si>
    <t>Cấp Tiểu học</t>
  </si>
  <si>
    <t>PHỤ LỤC 2</t>
  </si>
  <si>
    <t>Thực hiện 
năm học 2024 - 2025</t>
  </si>
  <si>
    <t>Ước thực hiện năm học 2025-2026</t>
  </si>
  <si>
    <t>KẾ HOẠCH BIÊN CHẾ NĂM HỌC 2026-2027</t>
  </si>
  <si>
    <t>PHỤ LỤC 3</t>
  </si>
  <si>
    <t>Đơn vị tính</t>
  </si>
  <si>
    <t>HS</t>
  </si>
  <si>
    <t>Lớp</t>
  </si>
  <si>
    <t>Số lớp 10</t>
  </si>
  <si>
    <t>PHỤ LỤC 4.1</t>
  </si>
  <si>
    <t>Kết quả năm 2025 (HK II năm học 2024-2025 + HK I năm học 2025-2026)</t>
  </si>
  <si>
    <t>Ước thực hiện năm 2026 (HK II năm học 2025-2026 + HK I năm học 2026-2027)</t>
  </si>
  <si>
    <t>Kế hoạch năm 2027 (HK II năm học 2026-2027 + HK I năm học 2027-2028)</t>
  </si>
  <si>
    <t>ĐVT: triệu đồng</t>
  </si>
  <si>
    <t>PHỤ LỤC 4.2</t>
  </si>
  <si>
    <t>Thu, chi học phí</t>
  </si>
  <si>
    <t>Số thu học phí</t>
  </si>
  <si>
    <t>Nguồn thu xã hội hóa</t>
  </si>
  <si>
    <t>Các khoản thu, chi khác (nếu có)</t>
  </si>
  <si>
    <t>- Số thu</t>
  </si>
  <si>
    <t>- Số chi</t>
  </si>
  <si>
    <t>PHỤ LỤC 4.3</t>
  </si>
  <si>
    <t>CHÍNH SÁCH CỦA TRUNG ƯƠNG</t>
  </si>
  <si>
    <t xml:space="preserve">Nghị định số 238/2025/NĐ-CP quy định về chính sách học phí, miễn, giảm, hỗ trợ học phí, hỗ trợ chi phí học tập và giá dịch vụ trong  lĩnh vực giáo dục, đào tạo </t>
  </si>
  <si>
    <t>Hỗ trợ học phí</t>
  </si>
  <si>
    <t xml:space="preserve">Nghị định số 66/2025/NĐ-CP quy định chính sách cho trẻ em nhà trẻ, học sinh, học viên ở vùng đồng bào dân tộc thiểu số và miền núi, vùng bãi ngang, ven biển và hải đảo và cơ sở giáo dục có trẻ em nhà trẻ, học sinh hưởng chính sách
</t>
  </si>
  <si>
    <t>CHÍNH SÁCH ĐẶC THÙ CỦA TỈNH</t>
  </si>
  <si>
    <t>Nghị quyết số số 81/2025/NQ-HĐND ngày 14/11/2025 Quy định mức học phí đối với cơ sở giáo dục mầm non, cơ sở giáo dục phổ thông, cơ sở giáo dục thực hiện chương trình giáo dục phổ thông công lập và mức hỗ trợ học phí đối với trẻ em mầm non, học sinh phổ thông, người học chương trình giáo dục phổ thông trong các cơ sở giáo dục tư thục trên địa bàn tỉnh Quảng Ninh.</t>
  </si>
  <si>
    <t>Nghị quyết số 86/2025/NQ-HĐND ngày 14/11/2025 Quy định chính sách hỗ trợ sữa uống tại trường cho trẻ em mầm non, học sinh tiểu học đang học tại các cơ sở giáo dục trên địa bàn tỉnh Quảng Ninh giai đoạn 2025-2030</t>
  </si>
  <si>
    <t>Nghị quyết số 93/2025/NQ-HĐND ngày 16/12/2025 Quy định một số chính sách hỗ trợ trong cơ sở giáo dục mầm non, giáo dục phổ thông và giáo dục thường xuyên trên địa bàn tỉnh Quảng Ninh từ năm học 2025-2026 đến năm học 2030-2031</t>
  </si>
  <si>
    <t>Cấp miễn phí sách giáo khoa cho học sinh, học viên</t>
  </si>
  <si>
    <t>Hỗ trợ tổ chức ăn trưa tại trường cho học sinh tiểu học</t>
  </si>
  <si>
    <t>Hỗ trợ tổ chức cho học sinh, học viên ăn ở tập trung và hỗ trợ đưa đón học sinh, học viên đến trường và trở về nhà hằng ngày</t>
  </si>
  <si>
    <t>Hỗ trợ học phí cho học sinh, học viên đang học tại cơ sở giáo dục tư thục</t>
  </si>
  <si>
    <t>Hỗ trợ chi phí học tập cho học sinh, học viên</t>
  </si>
  <si>
    <t>Hỗ trợ đưa đón học sinh năng khiếu, vận động viên thể dục thể thao đến trường và trở về nơi huấn luyện tập trung</t>
  </si>
  <si>
    <r>
      <t xml:space="preserve">KINH PHÍ THU, CHI CHO GIÁO DỤC ĐÀO TẠO </t>
    </r>
    <r>
      <rPr>
        <sz val="13"/>
        <rFont val="Times New Roman"/>
        <family val="1"/>
      </rPr>
      <t>(Dành cho trường tư thục)</t>
    </r>
  </si>
  <si>
    <t>Thực hiện năm học 2024-2025</t>
  </si>
  <si>
    <t>- Hiệu trưởng</t>
  </si>
  <si>
    <t>- Phó hiệu trưởng</t>
  </si>
  <si>
    <t>- Giáo viên TH</t>
  </si>
  <si>
    <t>- Giáo viên THCS</t>
  </si>
  <si>
    <t>- Giáo viên THPT</t>
  </si>
  <si>
    <t>- Thiết bị, thí nghiệm</t>
  </si>
  <si>
    <t>- Kế toán</t>
  </si>
  <si>
    <t>- Y tế</t>
  </si>
  <si>
    <t>- Giáo vụ</t>
  </si>
  <si>
    <t>- Hỗ trợ khuyết tật</t>
  </si>
  <si>
    <t>- Tư vấn học sinh</t>
  </si>
  <si>
    <t>- Thủ quỹ</t>
  </si>
  <si>
    <t>- Văn thư</t>
  </si>
  <si>
    <t>- Giáo viên</t>
  </si>
  <si>
    <t>- Nhân viên</t>
  </si>
  <si>
    <t>- Thư viện, Công nghệ thông tin (quản trị công sở)</t>
  </si>
  <si>
    <t>- Bảo vệ</t>
  </si>
  <si>
    <t>- Phục vụ</t>
  </si>
  <si>
    <t>- Số nộp Ngân sách nhà nước</t>
  </si>
  <si>
    <t>- Tổng chi</t>
  </si>
  <si>
    <t>- Hỗ trợ bổ sung, cải tạo, sửa chữa cơ sở vật chất</t>
  </si>
  <si>
    <t>- Hỗ trợ trang bị phương tiện, thiết bị, đồ dùng</t>
  </si>
  <si>
    <t>- Hỗ trợ khác</t>
  </si>
  <si>
    <t>- Huy động từ cha mẹ học sinh</t>
  </si>
  <si>
    <t>- Huy động từ cơ quan, đơn vị, doanh nghiệp</t>
  </si>
  <si>
    <t>- Huy động khác</t>
  </si>
  <si>
    <t>Số phòng học</t>
  </si>
  <si>
    <t>Số phòng bộ môn</t>
  </si>
  <si>
    <t>Phòng bảo vệ</t>
  </si>
  <si>
    <t>V</t>
  </si>
  <si>
    <t>Nhà bếp</t>
  </si>
  <si>
    <t>Kho bếp</t>
  </si>
  <si>
    <t>Nhà ăn</t>
  </si>
  <si>
    <t>Nhà ở nội trú</t>
  </si>
  <si>
    <t>Phòng quản lý học sinh</t>
  </si>
  <si>
    <t>Phòng sinh hoạt chung</t>
  </si>
  <si>
    <t>-  Huy động từ cha mẹ học sinh</t>
  </si>
  <si>
    <t>Thực hiện năm học 2025 - 2026</t>
  </si>
  <si>
    <t>Số phòng/khu</t>
  </si>
  <si>
    <t>Cải tạo, sửa chữa</t>
  </si>
  <si>
    <t>Xây dựng mới</t>
  </si>
  <si>
    <t>KẾ HOẠCH SỬA CHỮA, XÂY DỰNG CƠ SỞ VẬT CHẤT NĂM HỌC 2026-2027</t>
  </si>
  <si>
    <t xml:space="preserve">Quyết toán năm 2025 </t>
  </si>
  <si>
    <t xml:space="preserve">Dự toán năm 2026 </t>
  </si>
  <si>
    <t>Kế hoạch năm 2027</t>
  </si>
  <si>
    <t>Trong đó</t>
  </si>
  <si>
    <t xml:space="preserve"> - Chi tiền lương, tiền công, các khoản phụ cấp, đóng góp theo lương</t>
  </si>
  <si>
    <t xml:space="preserve"> - Chi thuê chuyên gia, nhà khoa học</t>
  </si>
  <si>
    <t xml:space="preserve"> - Chi hoạt động chuyên môn </t>
  </si>
  <si>
    <t xml:space="preserve"> - Chi quản lý; chi mua sắm, sửa chữa, bảo dưỡng tài sản thường xuyên</t>
  </si>
  <si>
    <t xml:space="preserve"> - Chi thường xuyên khác </t>
  </si>
  <si>
    <t xml:space="preserve"> + Chi tiền lương, tiền công, các khoản phụ cấp, đóng góp theo lương</t>
  </si>
  <si>
    <t xml:space="preserve"> + Chi thuê chuyên gia, nhà khoa học</t>
  </si>
  <si>
    <t xml:space="preserve"> + Chi hoạt động chuyên môn </t>
  </si>
  <si>
    <t xml:space="preserve"> + Chi quản lý; chi mua sắm, sửa chữa, bảo dưỡng tài sản thường xuyên</t>
  </si>
  <si>
    <t xml:space="preserve"> + Chi thường xuyên khác </t>
  </si>
  <si>
    <t>+ Chi chế độ chính sách (bằng tổng số tiền Phụ lục 4.3)</t>
  </si>
  <si>
    <t>+ Chi đầu tư cải tạo, sửa chữa cơ sở vật chất</t>
  </si>
  <si>
    <t>+ Chi mua sắm bổ sung trang thiết bị dạy học</t>
  </si>
  <si>
    <t>+ Chi mua sắm thiết bị dạy học tối thiểu theo chương trình GDPT mới 2018</t>
  </si>
  <si>
    <r>
      <t xml:space="preserve">KINH PHÍ THU, CHI CHO GIÁO DỤC ĐÀO TẠO </t>
    </r>
    <r>
      <rPr>
        <sz val="13"/>
        <rFont val="Times New Roman"/>
        <family val="1"/>
      </rPr>
      <t>(Dành cho trường công lập)</t>
    </r>
  </si>
  <si>
    <r>
      <t xml:space="preserve">Kinh phí </t>
    </r>
    <r>
      <rPr>
        <i/>
        <sz val="13"/>
        <color theme="1"/>
        <rFont val="Times New Roman"/>
        <family val="2"/>
        <charset val="163"/>
      </rPr>
      <t>(triệu đồng)</t>
    </r>
  </si>
  <si>
    <r>
      <t xml:space="preserve">Khối phục vụ sinh hoạt </t>
    </r>
    <r>
      <rPr>
        <i/>
        <sz val="13"/>
        <color theme="1"/>
        <rFont val="Times New Roman"/>
        <family val="2"/>
        <charset val="163"/>
      </rPr>
      <t>(đối với trường tổ chức ăn, tổ chức nội trú, bán trú)</t>
    </r>
  </si>
  <si>
    <t>Tổng chi học phí</t>
  </si>
  <si>
    <t xml:space="preserve">TỔNG HỢP CÁC KHOẢN DỊCH VỤ PHỤC VỤ, HỖ TRỢ HOẠT ĐỘNG GIÁO DỤC </t>
  </si>
  <si>
    <t xml:space="preserve">Nội dung </t>
  </si>
  <si>
    <t>QUYẾT TOÁN năm 2025 (HK II năm học 2024-2025 + HK I năm học 2025-2026)</t>
  </si>
  <si>
    <t>Dự toán năm 2026 (HK II năm học 2025-2026 + HK I năm học 2026-2027)</t>
  </si>
  <si>
    <t>a) Hợp đồng thuê người nấu ăn</t>
  </si>
  <si>
    <t>b) Quản lý học sinh trong giờ bán trú</t>
  </si>
  <si>
    <t>c) Phục vụ ăn bán trú</t>
  </si>
  <si>
    <t>d) Phục vụ hoạt động bán trú cho cá nhân học sinh</t>
  </si>
  <si>
    <t>a) Học 01 buổi/ngày</t>
  </si>
  <si>
    <t>b) Học 02 buổi/ngày</t>
  </si>
  <si>
    <t>a) Xe đạp</t>
  </si>
  <si>
    <t>b) Xe đạp điện, xe máy điện</t>
  </si>
  <si>
    <t xml:space="preserve"> Các dịch vụ phục vụ hoạt động bán trú tại trường</t>
  </si>
  <si>
    <t>Dịch vụ phục vụ nước uống cho học sinh</t>
  </si>
  <si>
    <t>Dịch vụ trông giữ phương tiện tham gia giao thông của học sinh</t>
  </si>
  <si>
    <t>Dịch vụ chăm sóc trẻ mầm non ngoài giờ quy định: Đón sớm, trả muộn; ngày thứ Bảy; trong thời gian nghỉ hè</t>
  </si>
  <si>
    <t>Dịch vụ hỗ trợ quản lý học sinh bằng công nghệ số, xây dựng trường học thông minh, lớp học thông minh</t>
  </si>
  <si>
    <t>Dịch vụ đưa đón người học; dịch vụ y tế học đường; dịch vụ tư vấn tâm lý, hướng nghiệp, trải nghiệm hướng nghiệp; dịch vụ thư viện; dịch vụ công nghệ, học tập số; hoạt động ngoại khóa, kỹ năng sống</t>
  </si>
  <si>
    <t>Dịch vụ phục vụ hoạt động trải nghiệm ngoài nhà trường</t>
  </si>
  <si>
    <t>Dịch vụ sử dụng điện máy điều hòa lớp học</t>
  </si>
  <si>
    <t>Kinh phí (triệu đồng)</t>
  </si>
  <si>
    <t>PHỤ LỤC 4.4</t>
  </si>
  <si>
    <t>VTVL lãnh đạo quản lý (cán bộ quản lý)</t>
  </si>
  <si>
    <t>VTVL chức danh nghề nghiệp chuyên ngành</t>
  </si>
  <si>
    <t>- Tổng phụ trách</t>
  </si>
  <si>
    <t>VTVL chuyên môn dùng chung</t>
  </si>
  <si>
    <t>Số hợp đồng theo NĐ111</t>
  </si>
  <si>
    <t>VTVL hỗ trợ, phục vụ</t>
  </si>
  <si>
    <t>Số người hưởng lương từ nguồn thu sự nghiệp</t>
  </si>
  <si>
    <r>
      <t>Số lượng người làm việc được giao</t>
    </r>
    <r>
      <rPr>
        <b/>
        <i/>
        <sz val="12"/>
        <rFont val="Times New Roman"/>
        <family val="1"/>
      </rPr>
      <t xml:space="preserve"> (</t>
    </r>
    <r>
      <rPr>
        <i/>
        <sz val="12"/>
        <rFont val="Times New Roman"/>
        <family val="1"/>
      </rPr>
      <t>trường tư thục không báo cáo nội dung này)</t>
    </r>
  </si>
  <si>
    <r>
      <t xml:space="preserve">Đề án tự chủ </t>
    </r>
    <r>
      <rPr>
        <i/>
        <sz val="12"/>
        <rFont val="Times New Roman"/>
        <family val="1"/>
      </rPr>
      <t>(Trường tư thục không báo cáo nội dung này)</t>
    </r>
  </si>
  <si>
    <t xml:space="preserve">TRƯỜNG THPT HOÀNH BỒ </t>
  </si>
  <si>
    <t>TRƯỜNG THPT HOÀNH BỒ</t>
  </si>
  <si>
    <t xml:space="preserve">TRƯỜNG: </t>
  </si>
  <si>
    <t>TRƯỜNG: TRƯỜNG THPT HOÀNH BỒ</t>
  </si>
  <si>
    <t>Số liệu dự toán HS lấy từ Đề án tự chủ</t>
  </si>
  <si>
    <t>Từ năm học tiếp theo bổ sung 10% sách giáo khoa</t>
  </si>
  <si>
    <t xml:space="preserve">Dự kiến số HS và mức chi là 730,000 đồng / tháng; 9 tháng </t>
  </si>
  <si>
    <t>Số tiền 190.000 đồng / tháng * 9 tháng</t>
  </si>
  <si>
    <t>Dự toán sửa nhà để xe cho HS và Gv;Cải tạo sân trường</t>
  </si>
  <si>
    <t>TRƯỜNG: THPT HOÀNH BỒ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</si>
</sst>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9" x14ac:knownFonts="1">
    <font>
      <sz val="12"/>
      <color theme="1"/>
      <name val="Times New Roman"/>
      <family val="2"/>
      <charset val="163"/>
    </font>
    <font>
      <b/>
      <sz val="12"/>
      <color theme="1"/>
      <name val="Times New Roman"/>
      <family val="1"/>
    </font>
    <font>
      <i/>
      <sz val="12"/>
      <color theme="1"/>
      <name val="Times New Roman"/>
      <family val="1"/>
    </font>
    <font>
      <sz val="12"/>
      <color theme="1"/>
      <name val="Times New Roman"/>
      <family val="1"/>
    </font>
    <font>
      <sz val="8"/>
      <name val="Times New Roman"/>
      <family val="2"/>
      <charset val="163"/>
    </font>
    <font>
      <sz val="10"/>
      <name val="Arial"/>
      <family val="2"/>
    </font>
    <font>
      <b/>
      <sz val="12"/>
      <name val="Times New Roman"/>
      <family val="1"/>
    </font>
    <font>
      <sz val="12"/>
      <name val="Times New Roman"/>
      <family val="1"/>
    </font>
    <font>
      <i/>
      <sz val="12"/>
      <name val="Times New Roman"/>
      <family val="1"/>
    </font>
    <font>
      <sz val="12"/>
      <color theme="1"/>
      <name val="Times New Roman"/>
      <family val="2"/>
      <charset val="163"/>
    </font>
    <font>
      <b/>
      <sz val="13"/>
      <name val="Times New Roman"/>
      <family val="1"/>
    </font>
    <font>
      <sz val="11"/>
      <color theme="1"/>
      <name val="Calibri"/>
      <family val="2"/>
      <scheme val="minor"/>
    </font>
    <font>
      <b/>
      <sz val="13"/>
      <color theme="1"/>
      <name val="Times New Roman"/>
      <family val="1"/>
    </font>
    <font>
      <sz val="13"/>
      <name val="Times New Roman"/>
      <family val="1"/>
    </font>
    <font>
      <i/>
      <sz val="13"/>
      <name val="Times New Roman"/>
      <family val="1"/>
    </font>
    <font>
      <sz val="13"/>
      <color theme="1"/>
      <name val="Times New Roman"/>
      <family val="1"/>
    </font>
    <font>
      <i/>
      <sz val="13"/>
      <color rgb="FFFF0000"/>
      <name val="Times New Roman"/>
      <family val="1"/>
    </font>
    <font>
      <b/>
      <sz val="13"/>
      <color indexed="8"/>
      <name val="Times New Roman"/>
      <family val="1"/>
    </font>
    <font>
      <sz val="13"/>
      <color rgb="FFFF0000"/>
      <name val="Times New Roman"/>
      <family val="1"/>
    </font>
    <font>
      <sz val="13"/>
      <color theme="1"/>
      <name val="Times New Roman"/>
      <family val="2"/>
      <charset val="163"/>
    </font>
    <font>
      <b/>
      <sz val="13"/>
      <color theme="1"/>
      <name val="Times New Roman"/>
      <family val="2"/>
      <charset val="163"/>
    </font>
    <font>
      <i/>
      <sz val="13"/>
      <color theme="1"/>
      <name val="Times New Roman"/>
      <family val="2"/>
      <charset val="163"/>
    </font>
    <font>
      <sz val="13"/>
      <color rgb="FF000000"/>
      <name val="Times New Roman"/>
      <family val="1"/>
    </font>
    <font>
      <i/>
      <sz val="13"/>
      <color rgb="FF000000"/>
      <name val="Times New Roman"/>
      <family val="1"/>
    </font>
    <font>
      <b/>
      <i/>
      <sz val="13"/>
      <name val="Times New Roman"/>
      <family val="1"/>
    </font>
    <font>
      <b/>
      <sz val="9"/>
      <color indexed="81"/>
      <name val="Tahoma"/>
      <family val="2"/>
    </font>
    <font>
      <sz val="9"/>
      <color indexed="81"/>
      <name val="Tahoma"/>
      <family val="2"/>
    </font>
    <font>
      <b/>
      <i/>
      <sz val="12"/>
      <name val="Times New Roman"/>
      <family val="1"/>
    </font>
    <font>
      <b/>
      <sz val="13"/>
      <color rgb="FF000000"/>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5" fillId="0" borderId="0"/>
    <xf numFmtId="0" fontId="9" fillId="0" borderId="0"/>
    <xf numFmtId="0" fontId="11" fillId="0" borderId="0"/>
    <xf numFmtId="43" fontId="9" fillId="0" borderId="0" applyFont="0" applyFill="0" applyBorder="0" applyAlignment="0" applyProtection="0"/>
  </cellStyleXfs>
  <cellXfs count="142">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0" fillId="0" borderId="0" xfId="0" applyAlignment="1">
      <alignment horizontal="center"/>
    </xf>
    <xf numFmtId="3" fontId="10" fillId="0" borderId="1" xfId="2" applyNumberFormat="1" applyFont="1" applyBorder="1" applyAlignment="1">
      <alignment horizontal="center" vertical="center" wrapText="1"/>
    </xf>
    <xf numFmtId="0" fontId="13" fillId="0" borderId="0" xfId="2" applyFont="1" applyAlignment="1">
      <alignment vertical="center"/>
    </xf>
    <xf numFmtId="0" fontId="13" fillId="0" borderId="0" xfId="2" applyFont="1" applyAlignment="1">
      <alignment horizontal="center" vertical="center"/>
    </xf>
    <xf numFmtId="3" fontId="13" fillId="0" borderId="0" xfId="2" applyNumberFormat="1" applyFont="1" applyAlignment="1">
      <alignment vertical="center"/>
    </xf>
    <xf numFmtId="0" fontId="13" fillId="0" borderId="1" xfId="2" quotePrefix="1" applyFont="1" applyBorder="1" applyAlignment="1">
      <alignment vertical="center" wrapText="1"/>
    </xf>
    <xf numFmtId="0" fontId="13" fillId="0" borderId="0" xfId="2" applyFont="1" applyAlignment="1">
      <alignment vertical="center" wrapText="1"/>
    </xf>
    <xf numFmtId="0" fontId="7" fillId="0" borderId="0" xfId="2" applyFont="1" applyAlignment="1">
      <alignment vertical="center"/>
    </xf>
    <xf numFmtId="0" fontId="12" fillId="0" borderId="0" xfId="3" applyFont="1" applyAlignment="1">
      <alignment horizontal="left" vertical="center"/>
    </xf>
    <xf numFmtId="0" fontId="7" fillId="0" borderId="0" xfId="2" applyFont="1" applyAlignment="1">
      <alignment horizontal="center" vertical="center"/>
    </xf>
    <xf numFmtId="0" fontId="7" fillId="0" borderId="0" xfId="2" applyFont="1" applyAlignment="1">
      <alignment vertical="center" wrapText="1"/>
    </xf>
    <xf numFmtId="3" fontId="7" fillId="0" borderId="0" xfId="2" applyNumberFormat="1" applyFont="1" applyAlignment="1">
      <alignment vertical="center"/>
    </xf>
    <xf numFmtId="0" fontId="6" fillId="0" borderId="0" xfId="2" applyFont="1" applyAlignment="1">
      <alignment horizontal="center" vertical="center" wrapText="1"/>
    </xf>
    <xf numFmtId="0" fontId="6" fillId="0" borderId="0" xfId="2" applyFont="1" applyAlignment="1">
      <alignment vertical="center"/>
    </xf>
    <xf numFmtId="0" fontId="8" fillId="0" borderId="0" xfId="2" applyFont="1" applyAlignment="1">
      <alignment vertical="center"/>
    </xf>
    <xf numFmtId="0" fontId="7" fillId="2" borderId="0" xfId="2" applyFont="1" applyFill="1" applyAlignment="1">
      <alignment vertical="center" wrapText="1"/>
    </xf>
    <xf numFmtId="3" fontId="8" fillId="0" borderId="2" xfId="2" applyNumberFormat="1"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vertical="center" wrapText="1"/>
    </xf>
    <xf numFmtId="3" fontId="13" fillId="0" borderId="0" xfId="0" applyNumberFormat="1" applyFont="1" applyAlignment="1">
      <alignment vertical="center"/>
    </xf>
    <xf numFmtId="0" fontId="13" fillId="0" borderId="0" xfId="0" applyFont="1" applyAlignment="1">
      <alignment vertical="center"/>
    </xf>
    <xf numFmtId="0" fontId="17" fillId="0" borderId="0" xfId="0" applyFont="1" applyAlignment="1">
      <alignment vertical="center" wrapText="1"/>
    </xf>
    <xf numFmtId="3" fontId="14" fillId="0" borderId="0" xfId="0" applyNumberFormat="1" applyFont="1" applyAlignment="1">
      <alignment horizontal="right"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3" fontId="10" fillId="0" borderId="1" xfId="0" applyNumberFormat="1" applyFont="1" applyBorder="1" applyAlignment="1">
      <alignment vertical="center"/>
    </xf>
    <xf numFmtId="0" fontId="10" fillId="0" borderId="0" xfId="0" applyFont="1" applyAlignment="1">
      <alignment vertical="center"/>
    </xf>
    <xf numFmtId="0" fontId="13" fillId="0" borderId="1" xfId="0" applyFont="1" applyBorder="1" applyAlignment="1">
      <alignment horizontal="center" vertical="center"/>
    </xf>
    <xf numFmtId="0" fontId="13" fillId="0" borderId="1" xfId="0" quotePrefix="1" applyFont="1" applyBorder="1" applyAlignment="1">
      <alignment vertical="center" wrapText="1"/>
    </xf>
    <xf numFmtId="3" fontId="13" fillId="0" borderId="1" xfId="0" applyNumberFormat="1" applyFont="1" applyBorder="1" applyAlignment="1">
      <alignment vertical="center"/>
    </xf>
    <xf numFmtId="0" fontId="13" fillId="0" borderId="1" xfId="0" applyFont="1" applyBorder="1" applyAlignment="1">
      <alignment vertical="center" wrapText="1"/>
    </xf>
    <xf numFmtId="0" fontId="18" fillId="0" borderId="1" xfId="0" applyFont="1" applyBorder="1" applyAlignment="1">
      <alignment horizontal="center" vertical="center"/>
    </xf>
    <xf numFmtId="3" fontId="18" fillId="0" borderId="1" xfId="0" applyNumberFormat="1" applyFont="1" applyBorder="1" applyAlignment="1">
      <alignment vertical="center"/>
    </xf>
    <xf numFmtId="0" fontId="18" fillId="0" borderId="0" xfId="0" applyFont="1" applyAlignment="1">
      <alignment vertical="center"/>
    </xf>
    <xf numFmtId="0" fontId="16" fillId="0" borderId="1" xfId="0" applyFont="1" applyBorder="1" applyAlignment="1">
      <alignment horizontal="center" vertical="center"/>
    </xf>
    <xf numFmtId="3" fontId="16" fillId="0" borderId="1" xfId="0" applyNumberFormat="1" applyFont="1" applyBorder="1" applyAlignment="1">
      <alignment vertical="center"/>
    </xf>
    <xf numFmtId="0" fontId="16"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20" fillId="0" borderId="0" xfId="0" applyFont="1" applyAlignment="1">
      <alignment vertical="center"/>
    </xf>
    <xf numFmtId="0" fontId="20" fillId="0" borderId="0" xfId="0" applyFont="1" applyAlignment="1">
      <alignment horizontal="center" vertical="center"/>
    </xf>
    <xf numFmtId="0" fontId="20" fillId="0" borderId="1" xfId="2"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20" fillId="0" borderId="1" xfId="0" applyFont="1" applyBorder="1"/>
    <xf numFmtId="0" fontId="19" fillId="0" borderId="1" xfId="0" applyFont="1" applyBorder="1"/>
    <xf numFmtId="0" fontId="10" fillId="0" borderId="1" xfId="2" applyFont="1" applyBorder="1" applyAlignment="1">
      <alignment horizontal="center" vertical="center" wrapText="1"/>
    </xf>
    <xf numFmtId="0" fontId="10" fillId="0" borderId="0" xfId="2" applyFont="1" applyAlignment="1">
      <alignment horizontal="center" vertical="center" wrapText="1"/>
    </xf>
    <xf numFmtId="0" fontId="10" fillId="0" borderId="1" xfId="2" applyFont="1" applyBorder="1" applyAlignment="1">
      <alignment horizontal="center" vertical="center"/>
    </xf>
    <xf numFmtId="0" fontId="10" fillId="0" borderId="1" xfId="2" applyFont="1" applyBorder="1" applyAlignment="1">
      <alignment vertical="center" wrapText="1"/>
    </xf>
    <xf numFmtId="3" fontId="10" fillId="0" borderId="1" xfId="2" applyNumberFormat="1" applyFont="1" applyBorder="1" applyAlignment="1">
      <alignment vertical="center"/>
    </xf>
    <xf numFmtId="0" fontId="10" fillId="0" borderId="0" xfId="2" applyFont="1" applyAlignment="1">
      <alignment vertical="center"/>
    </xf>
    <xf numFmtId="0" fontId="13" fillId="0" borderId="1" xfId="2" applyFont="1" applyBorder="1" applyAlignment="1">
      <alignment horizontal="center" vertical="center"/>
    </xf>
    <xf numFmtId="0" fontId="13" fillId="0" borderId="1" xfId="2" applyFont="1" applyBorder="1" applyAlignment="1">
      <alignment vertical="center" wrapText="1"/>
    </xf>
    <xf numFmtId="3" fontId="13" fillId="0" borderId="1" xfId="2" applyNumberFormat="1" applyFont="1" applyBorder="1" applyAlignment="1">
      <alignment vertical="center"/>
    </xf>
    <xf numFmtId="0" fontId="14" fillId="0" borderId="1" xfId="2" quotePrefix="1" applyFont="1" applyBorder="1" applyAlignment="1">
      <alignment vertical="center" wrapText="1"/>
    </xf>
    <xf numFmtId="0" fontId="10" fillId="0" borderId="0" xfId="2" applyFont="1" applyAlignment="1">
      <alignment horizontal="center" vertical="center"/>
    </xf>
    <xf numFmtId="0" fontId="14" fillId="0" borderId="1" xfId="1" applyFont="1" applyBorder="1" applyAlignment="1">
      <alignment horizontal="center" vertical="center" wrapText="1"/>
    </xf>
    <xf numFmtId="0" fontId="22" fillId="0" borderId="1" xfId="0" applyFont="1" applyBorder="1" applyAlignment="1">
      <alignment vertical="center" wrapText="1"/>
    </xf>
    <xf numFmtId="0" fontId="14" fillId="0" borderId="1" xfId="1" applyFont="1" applyBorder="1" applyAlignment="1">
      <alignment vertical="center" wrapText="1"/>
    </xf>
    <xf numFmtId="0" fontId="13" fillId="2" borderId="0" xfId="2" applyFont="1" applyFill="1" applyAlignment="1">
      <alignment vertical="center" wrapText="1"/>
    </xf>
    <xf numFmtId="0" fontId="23" fillId="0" borderId="1" xfId="0" applyFont="1" applyBorder="1" applyAlignment="1">
      <alignment vertical="center" wrapText="1"/>
    </xf>
    <xf numFmtId="0" fontId="20" fillId="0" borderId="1" xfId="0" applyFont="1" applyBorder="1" applyAlignment="1">
      <alignment vertical="center" wrapText="1"/>
    </xf>
    <xf numFmtId="0" fontId="10" fillId="0" borderId="1" xfId="1" applyFont="1" applyBorder="1" applyAlignment="1">
      <alignment horizontal="center" vertical="center"/>
    </xf>
    <xf numFmtId="0" fontId="10" fillId="0" borderId="1" xfId="1" applyFont="1" applyBorder="1" applyAlignment="1">
      <alignment vertical="center" wrapText="1"/>
    </xf>
    <xf numFmtId="0" fontId="14" fillId="0" borderId="1" xfId="1" applyFont="1" applyBorder="1" applyAlignment="1">
      <alignment horizontal="center" vertical="center"/>
    </xf>
    <xf numFmtId="3" fontId="14" fillId="0" borderId="1" xfId="2" applyNumberFormat="1" applyFont="1" applyBorder="1" applyAlignment="1">
      <alignment vertical="center"/>
    </xf>
    <xf numFmtId="0" fontId="14" fillId="0" borderId="1" xfId="1" applyFont="1" applyBorder="1" applyAlignment="1">
      <alignment vertical="center"/>
    </xf>
    <xf numFmtId="0" fontId="13" fillId="0" borderId="1" xfId="1" applyFont="1" applyBorder="1" applyAlignment="1">
      <alignment horizontal="center" vertical="center"/>
    </xf>
    <xf numFmtId="0" fontId="10" fillId="0" borderId="3" xfId="2"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 xfId="0" quotePrefix="1" applyFont="1" applyBorder="1" applyAlignment="1">
      <alignment vertical="center"/>
    </xf>
    <xf numFmtId="0" fontId="10" fillId="0" borderId="3" xfId="2" applyFont="1" applyBorder="1" applyAlignment="1">
      <alignment horizontal="left" vertical="center" wrapText="1"/>
    </xf>
    <xf numFmtId="0" fontId="10" fillId="0" borderId="1" xfId="1" applyFont="1" applyBorder="1" applyAlignment="1">
      <alignment vertical="top" wrapText="1"/>
    </xf>
    <xf numFmtId="0" fontId="24" fillId="0" borderId="1" xfId="1" applyFont="1" applyBorder="1" applyAlignment="1">
      <alignment horizontal="center" vertical="center"/>
    </xf>
    <xf numFmtId="3" fontId="14" fillId="0" borderId="0" xfId="2" applyNumberFormat="1" applyFont="1" applyAlignment="1">
      <alignment vertical="center"/>
    </xf>
    <xf numFmtId="0" fontId="20" fillId="0" borderId="1" xfId="0" applyFont="1" applyBorder="1" applyAlignment="1">
      <alignment horizontal="center"/>
    </xf>
    <xf numFmtId="0" fontId="19" fillId="0" borderId="1" xfId="0" applyFont="1" applyBorder="1" applyAlignment="1">
      <alignment horizontal="center"/>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9" fontId="7"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43" fontId="8" fillId="0" borderId="0" xfId="4" applyFont="1" applyAlignment="1">
      <alignment vertical="center"/>
    </xf>
    <xf numFmtId="43" fontId="14" fillId="0" borderId="1" xfId="4" applyFont="1" applyBorder="1" applyAlignment="1">
      <alignment vertical="center"/>
    </xf>
    <xf numFmtId="0" fontId="15" fillId="0" borderId="0" xfId="3" applyFont="1" applyAlignment="1">
      <alignment vertical="center"/>
    </xf>
    <xf numFmtId="2" fontId="28" fillId="0" borderId="1" xfId="0" applyNumberFormat="1" applyFont="1" applyBorder="1" applyAlignment="1">
      <alignment horizontal="center" vertical="center" wrapText="1"/>
    </xf>
    <xf numFmtId="2" fontId="13" fillId="0" borderId="1" xfId="2" applyNumberFormat="1" applyFont="1" applyBorder="1" applyAlignment="1">
      <alignment horizontal="center" vertical="center"/>
    </xf>
    <xf numFmtId="164" fontId="19" fillId="0" borderId="1" xfId="4" applyNumberFormat="1" applyFont="1" applyBorder="1" applyAlignment="1">
      <alignment horizontal="center" vertical="center"/>
    </xf>
    <xf numFmtId="0" fontId="20" fillId="0" borderId="4" xfId="2" applyFont="1" applyBorder="1" applyAlignment="1">
      <alignment horizontal="center" vertical="center"/>
    </xf>
    <xf numFmtId="0" fontId="20" fillId="0" borderId="0" xfId="2" applyFont="1" applyAlignment="1">
      <alignment horizontal="center" vertical="center"/>
    </xf>
    <xf numFmtId="0" fontId="20" fillId="0" borderId="2" xfId="2" applyFont="1" applyBorder="1" applyAlignment="1">
      <alignment horizontal="center" vertical="center"/>
    </xf>
    <xf numFmtId="0" fontId="20" fillId="0" borderId="5" xfId="2" applyFont="1" applyBorder="1" applyAlignment="1">
      <alignment horizontal="center" vertical="center"/>
    </xf>
    <xf numFmtId="0" fontId="20" fillId="0" borderId="9" xfId="2" applyFont="1" applyBorder="1" applyAlignment="1">
      <alignment horizontal="center" vertical="center"/>
    </xf>
    <xf numFmtId="0" fontId="20" fillId="0" borderId="11" xfId="2" applyFont="1" applyBorder="1" applyAlignment="1">
      <alignment horizontal="center" vertical="center"/>
    </xf>
    <xf numFmtId="0" fontId="20" fillId="0" borderId="6"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8" xfId="2" applyFont="1" applyBorder="1" applyAlignment="1">
      <alignment horizontal="center" vertical="center" wrapText="1"/>
    </xf>
    <xf numFmtId="0" fontId="20" fillId="0" borderId="0" xfId="0" applyFont="1" applyAlignment="1">
      <alignment horizontal="center" vertical="center"/>
    </xf>
    <xf numFmtId="0" fontId="20" fillId="0" borderId="10"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1" xfId="2" applyFont="1" applyBorder="1" applyAlignment="1">
      <alignment horizontal="center" vertical="center" wrapText="1"/>
    </xf>
    <xf numFmtId="0" fontId="1" fillId="0" borderId="0" xfId="0" applyFont="1" applyAlignment="1">
      <alignment horizontal="center" vertical="center"/>
    </xf>
    <xf numFmtId="0" fontId="10" fillId="0" borderId="0" xfId="0" applyFont="1" applyAlignment="1">
      <alignment horizontal="center" vertical="center"/>
    </xf>
    <xf numFmtId="0" fontId="13" fillId="0" borderId="0" xfId="3" applyFont="1" applyAlignment="1">
      <alignment horizontal="left" vertical="center"/>
    </xf>
    <xf numFmtId="0" fontId="10" fillId="0" borderId="0" xfId="2" applyFont="1" applyAlignment="1">
      <alignment horizontal="left" vertical="center"/>
    </xf>
    <xf numFmtId="0" fontId="10" fillId="0" borderId="0" xfId="2" applyFont="1" applyAlignment="1">
      <alignment horizontal="center" vertical="center" wrapText="1"/>
    </xf>
    <xf numFmtId="0" fontId="10" fillId="0" borderId="0" xfId="2" applyFont="1" applyAlignment="1">
      <alignment horizontal="center" vertical="center"/>
    </xf>
    <xf numFmtId="0" fontId="12" fillId="0" borderId="0" xfId="3" applyFont="1" applyAlignment="1">
      <alignment horizontal="center" vertical="center"/>
    </xf>
    <xf numFmtId="0" fontId="6" fillId="0" borderId="0" xfId="2" applyFont="1" applyAlignment="1">
      <alignment horizontal="center" vertical="center"/>
    </xf>
    <xf numFmtId="0" fontId="15" fillId="0" borderId="0" xfId="3" applyFont="1" applyAlignment="1">
      <alignment horizontal="center" vertical="center"/>
    </xf>
    <xf numFmtId="0" fontId="15" fillId="0" borderId="0" xfId="3" applyFont="1" applyAlignment="1">
      <alignment horizontal="left" vertical="center"/>
    </xf>
    <xf numFmtId="0" fontId="12" fillId="0" borderId="0" xfId="3" applyFont="1" applyAlignment="1">
      <alignment horizontal="left" vertical="center"/>
    </xf>
    <xf numFmtId="3" fontId="10" fillId="0" borderId="1" xfId="2" applyNumberFormat="1" applyFont="1" applyBorder="1" applyAlignment="1">
      <alignment horizontal="center" vertical="center" wrapText="1"/>
    </xf>
    <xf numFmtId="0" fontId="10" fillId="0" borderId="10" xfId="2" applyFont="1" applyBorder="1" applyAlignment="1">
      <alignment horizontal="center" vertical="center" wrapText="1"/>
    </xf>
    <xf numFmtId="0" fontId="10" fillId="0" borderId="3" xfId="2" applyFont="1" applyBorder="1" applyAlignment="1">
      <alignment horizontal="center" vertical="center" wrapText="1"/>
    </xf>
  </cellXfs>
  <cellStyles count="5">
    <cellStyle name="Comma" xfId="4" builtinId="3"/>
    <cellStyle name="Normal" xfId="0" builtinId="0"/>
    <cellStyle name="Normal 2" xfId="2" xr:uid="{00000000-0005-0000-0000-000001000000}"/>
    <cellStyle name="Normal 2 2"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topLeftCell="A37" zoomScale="115" zoomScaleNormal="115" workbookViewId="0">
      <selection activeCell="H48" sqref="H48"/>
    </sheetView>
  </sheetViews>
  <sheetFormatPr defaultColWidth="9" defaultRowHeight="15.5" x14ac:dyDescent="0.35"/>
  <cols>
    <col min="1" max="1" width="4.83203125" style="1" customWidth="1"/>
    <col min="2" max="2" width="42.75" style="2" customWidth="1"/>
    <col min="3" max="3" width="7.75" style="1" customWidth="1"/>
    <col min="4" max="6" width="17.58203125" style="2" customWidth="1"/>
    <col min="7" max="16384" width="9" style="2"/>
  </cols>
  <sheetData>
    <row r="1" spans="1:6" x14ac:dyDescent="0.35">
      <c r="B1" s="1" t="s">
        <v>122</v>
      </c>
    </row>
    <row r="2" spans="1:6" x14ac:dyDescent="0.35">
      <c r="B2" s="3" t="s">
        <v>262</v>
      </c>
      <c r="C2" s="3"/>
      <c r="D2" s="4"/>
    </row>
    <row r="3" spans="1:6" x14ac:dyDescent="0.35">
      <c r="A3" s="128" t="s">
        <v>125</v>
      </c>
      <c r="B3" s="128"/>
      <c r="C3" s="128"/>
      <c r="D3" s="128"/>
      <c r="E3" s="128"/>
      <c r="F3" s="128"/>
    </row>
    <row r="4" spans="1:6" x14ac:dyDescent="0.35">
      <c r="A4" s="128" t="s">
        <v>123</v>
      </c>
      <c r="B4" s="128"/>
      <c r="C4" s="128"/>
      <c r="D4" s="128"/>
      <c r="E4" s="128"/>
      <c r="F4" s="128"/>
    </row>
    <row r="6" spans="1:6" s="3" customFormat="1" ht="45" x14ac:dyDescent="0.35">
      <c r="A6" s="7" t="s">
        <v>0</v>
      </c>
      <c r="B6" s="7" t="s">
        <v>121</v>
      </c>
      <c r="C6" s="8" t="s">
        <v>133</v>
      </c>
      <c r="D6" s="8" t="s">
        <v>165</v>
      </c>
      <c r="E6" s="8" t="s">
        <v>126</v>
      </c>
      <c r="F6" s="8" t="s">
        <v>124</v>
      </c>
    </row>
    <row r="7" spans="1:6" s="4" customFormat="1" ht="15" x14ac:dyDescent="0.35">
      <c r="A7" s="7">
        <v>1</v>
      </c>
      <c r="B7" s="9" t="s">
        <v>127</v>
      </c>
      <c r="C7" s="7"/>
      <c r="D7" s="9"/>
      <c r="E7" s="9"/>
      <c r="F7" s="9"/>
    </row>
    <row r="8" spans="1:6" x14ac:dyDescent="0.35">
      <c r="A8" s="10" t="s">
        <v>38</v>
      </c>
      <c r="B8" s="11" t="s">
        <v>25</v>
      </c>
      <c r="C8" s="10" t="s">
        <v>135</v>
      </c>
      <c r="D8" s="11"/>
      <c r="E8" s="11"/>
      <c r="F8" s="11"/>
    </row>
    <row r="9" spans="1:6" x14ac:dyDescent="0.35">
      <c r="A9" s="10" t="s">
        <v>41</v>
      </c>
      <c r="B9" s="11" t="s">
        <v>27</v>
      </c>
      <c r="C9" s="10" t="s">
        <v>134</v>
      </c>
      <c r="D9" s="11"/>
      <c r="E9" s="11"/>
      <c r="F9" s="11"/>
    </row>
    <row r="10" spans="1:6" x14ac:dyDescent="0.35">
      <c r="A10" s="10" t="s">
        <v>42</v>
      </c>
      <c r="B10" s="11" t="s">
        <v>28</v>
      </c>
      <c r="C10" s="10" t="s">
        <v>135</v>
      </c>
      <c r="D10" s="11"/>
      <c r="E10" s="11"/>
      <c r="F10" s="11"/>
    </row>
    <row r="11" spans="1:6" x14ac:dyDescent="0.35">
      <c r="A11" s="10" t="s">
        <v>43</v>
      </c>
      <c r="B11" s="11" t="s">
        <v>26</v>
      </c>
      <c r="C11" s="10" t="s">
        <v>134</v>
      </c>
      <c r="D11" s="11"/>
      <c r="E11" s="11"/>
      <c r="F11" s="11"/>
    </row>
    <row r="12" spans="1:6" x14ac:dyDescent="0.35">
      <c r="A12" s="10" t="s">
        <v>44</v>
      </c>
      <c r="B12" s="11" t="s">
        <v>29</v>
      </c>
      <c r="C12" s="10" t="s">
        <v>135</v>
      </c>
      <c r="D12" s="11"/>
      <c r="E12" s="11"/>
      <c r="F12" s="11"/>
    </row>
    <row r="13" spans="1:6" x14ac:dyDescent="0.35">
      <c r="A13" s="10" t="s">
        <v>45</v>
      </c>
      <c r="B13" s="11" t="s">
        <v>30</v>
      </c>
      <c r="C13" s="10" t="s">
        <v>134</v>
      </c>
      <c r="D13" s="11"/>
      <c r="E13" s="11"/>
      <c r="F13" s="11"/>
    </row>
    <row r="14" spans="1:6" x14ac:dyDescent="0.35">
      <c r="A14" s="10" t="s">
        <v>46</v>
      </c>
      <c r="B14" s="11" t="s">
        <v>31</v>
      </c>
      <c r="C14" s="10" t="s">
        <v>135</v>
      </c>
      <c r="D14" s="11"/>
      <c r="E14" s="11"/>
      <c r="F14" s="11"/>
    </row>
    <row r="15" spans="1:6" x14ac:dyDescent="0.35">
      <c r="A15" s="10" t="s">
        <v>47</v>
      </c>
      <c r="B15" s="11" t="s">
        <v>32</v>
      </c>
      <c r="C15" s="10" t="s">
        <v>134</v>
      </c>
      <c r="D15" s="11"/>
      <c r="E15" s="11"/>
      <c r="F15" s="11"/>
    </row>
    <row r="16" spans="1:6" x14ac:dyDescent="0.35">
      <c r="A16" s="10" t="s">
        <v>48</v>
      </c>
      <c r="B16" s="11" t="s">
        <v>33</v>
      </c>
      <c r="C16" s="10" t="s">
        <v>135</v>
      </c>
      <c r="D16" s="11"/>
      <c r="E16" s="11"/>
      <c r="F16" s="11"/>
    </row>
    <row r="17" spans="1:6" x14ac:dyDescent="0.35">
      <c r="A17" s="10" t="s">
        <v>49</v>
      </c>
      <c r="B17" s="11" t="s">
        <v>34</v>
      </c>
      <c r="C17" s="10" t="s">
        <v>134</v>
      </c>
      <c r="D17" s="11"/>
      <c r="E17" s="11"/>
      <c r="F17" s="11"/>
    </row>
    <row r="18" spans="1:6" x14ac:dyDescent="0.35">
      <c r="A18" s="10"/>
      <c r="B18" s="9" t="s">
        <v>4</v>
      </c>
      <c r="C18" s="10" t="s">
        <v>135</v>
      </c>
      <c r="D18" s="11"/>
      <c r="E18" s="11"/>
      <c r="F18" s="11"/>
    </row>
    <row r="19" spans="1:6" x14ac:dyDescent="0.35">
      <c r="A19" s="10"/>
      <c r="B19" s="9" t="s">
        <v>10</v>
      </c>
      <c r="C19" s="10" t="s">
        <v>134</v>
      </c>
      <c r="D19" s="11"/>
      <c r="E19" s="11"/>
      <c r="F19" s="11"/>
    </row>
    <row r="20" spans="1:6" s="6" customFormat="1" x14ac:dyDescent="0.35">
      <c r="A20" s="10"/>
      <c r="B20" s="14" t="s">
        <v>15</v>
      </c>
      <c r="C20" s="15"/>
      <c r="D20" s="14"/>
      <c r="E20" s="14"/>
      <c r="F20" s="14"/>
    </row>
    <row r="21" spans="1:6" s="5" customFormat="1" x14ac:dyDescent="0.35">
      <c r="A21" s="12"/>
      <c r="B21" s="13" t="s">
        <v>16</v>
      </c>
      <c r="C21" s="12" t="s">
        <v>134</v>
      </c>
      <c r="D21" s="13"/>
      <c r="E21" s="13"/>
      <c r="F21" s="13"/>
    </row>
    <row r="22" spans="1:6" s="5" customFormat="1" x14ac:dyDescent="0.35">
      <c r="A22" s="12"/>
      <c r="B22" s="13" t="s">
        <v>17</v>
      </c>
      <c r="C22" s="12" t="s">
        <v>134</v>
      </c>
      <c r="D22" s="13"/>
      <c r="E22" s="13"/>
      <c r="F22" s="13"/>
    </row>
    <row r="23" spans="1:6" s="4" customFormat="1" ht="15" x14ac:dyDescent="0.35">
      <c r="A23" s="7">
        <v>2</v>
      </c>
      <c r="B23" s="9" t="s">
        <v>24</v>
      </c>
      <c r="C23" s="7"/>
      <c r="D23" s="9"/>
      <c r="E23" s="9"/>
      <c r="F23" s="9"/>
    </row>
    <row r="24" spans="1:6" s="4" customFormat="1" x14ac:dyDescent="0.35">
      <c r="A24" s="15" t="s">
        <v>50</v>
      </c>
      <c r="B24" s="11" t="s">
        <v>18</v>
      </c>
      <c r="C24" s="10" t="s">
        <v>135</v>
      </c>
      <c r="D24" s="11"/>
      <c r="E24" s="9"/>
      <c r="F24" s="9"/>
    </row>
    <row r="25" spans="1:6" s="4" customFormat="1" x14ac:dyDescent="0.35">
      <c r="A25" s="15" t="s">
        <v>39</v>
      </c>
      <c r="B25" s="11" t="s">
        <v>19</v>
      </c>
      <c r="C25" s="10" t="s">
        <v>134</v>
      </c>
      <c r="D25" s="11"/>
      <c r="E25" s="9"/>
      <c r="F25" s="9"/>
    </row>
    <row r="26" spans="1:6" s="4" customFormat="1" x14ac:dyDescent="0.35">
      <c r="A26" s="15" t="s">
        <v>51</v>
      </c>
      <c r="B26" s="11" t="s">
        <v>20</v>
      </c>
      <c r="C26" s="10" t="s">
        <v>135</v>
      </c>
      <c r="D26" s="11"/>
      <c r="E26" s="9"/>
      <c r="F26" s="9"/>
    </row>
    <row r="27" spans="1:6" s="4" customFormat="1" x14ac:dyDescent="0.35">
      <c r="A27" s="15" t="s">
        <v>52</v>
      </c>
      <c r="B27" s="11" t="s">
        <v>21</v>
      </c>
      <c r="C27" s="10" t="s">
        <v>134</v>
      </c>
      <c r="D27" s="11"/>
      <c r="E27" s="9"/>
      <c r="F27" s="9"/>
    </row>
    <row r="28" spans="1:6" s="4" customFormat="1" x14ac:dyDescent="0.35">
      <c r="A28" s="15" t="s">
        <v>53</v>
      </c>
      <c r="B28" s="11" t="s">
        <v>22</v>
      </c>
      <c r="C28" s="10" t="s">
        <v>135</v>
      </c>
      <c r="D28" s="11"/>
      <c r="E28" s="9"/>
      <c r="F28" s="9"/>
    </row>
    <row r="29" spans="1:6" s="4" customFormat="1" x14ac:dyDescent="0.35">
      <c r="A29" s="15" t="s">
        <v>54</v>
      </c>
      <c r="B29" s="11" t="s">
        <v>23</v>
      </c>
      <c r="C29" s="10" t="s">
        <v>134</v>
      </c>
      <c r="D29" s="11"/>
      <c r="E29" s="9"/>
      <c r="F29" s="9"/>
    </row>
    <row r="30" spans="1:6" s="4" customFormat="1" x14ac:dyDescent="0.35">
      <c r="A30" s="15" t="s">
        <v>55</v>
      </c>
      <c r="B30" s="11" t="s">
        <v>35</v>
      </c>
      <c r="C30" s="10" t="s">
        <v>135</v>
      </c>
      <c r="D30" s="11"/>
      <c r="E30" s="9"/>
      <c r="F30" s="9"/>
    </row>
    <row r="31" spans="1:6" s="4" customFormat="1" x14ac:dyDescent="0.35">
      <c r="A31" s="15" t="s">
        <v>56</v>
      </c>
      <c r="B31" s="11" t="s">
        <v>36</v>
      </c>
      <c r="C31" s="10" t="s">
        <v>134</v>
      </c>
      <c r="D31" s="11"/>
      <c r="E31" s="9"/>
      <c r="F31" s="9"/>
    </row>
    <row r="32" spans="1:6" x14ac:dyDescent="0.35">
      <c r="A32" s="15"/>
      <c r="B32" s="9" t="s">
        <v>4</v>
      </c>
      <c r="C32" s="10" t="s">
        <v>135</v>
      </c>
      <c r="D32" s="11"/>
      <c r="E32" s="11"/>
      <c r="F32" s="11"/>
    </row>
    <row r="33" spans="1:6" x14ac:dyDescent="0.35">
      <c r="A33" s="15"/>
      <c r="B33" s="9" t="s">
        <v>10</v>
      </c>
      <c r="C33" s="10" t="s">
        <v>134</v>
      </c>
      <c r="D33" s="11"/>
      <c r="E33" s="11"/>
      <c r="F33" s="11"/>
    </row>
    <row r="34" spans="1:6" s="6" customFormat="1" x14ac:dyDescent="0.35">
      <c r="A34" s="15"/>
      <c r="B34" s="14" t="s">
        <v>15</v>
      </c>
      <c r="C34" s="15"/>
      <c r="D34" s="14"/>
      <c r="E34" s="14"/>
      <c r="F34" s="14"/>
    </row>
    <row r="35" spans="1:6" s="5" customFormat="1" x14ac:dyDescent="0.35">
      <c r="A35" s="12"/>
      <c r="B35" s="13" t="s">
        <v>16</v>
      </c>
      <c r="C35" s="12" t="s">
        <v>134</v>
      </c>
      <c r="D35" s="13"/>
      <c r="E35" s="13"/>
      <c r="F35" s="13"/>
    </row>
    <row r="36" spans="1:6" s="5" customFormat="1" x14ac:dyDescent="0.35">
      <c r="A36" s="12"/>
      <c r="B36" s="13" t="s">
        <v>17</v>
      </c>
      <c r="C36" s="12" t="s">
        <v>134</v>
      </c>
      <c r="D36" s="13"/>
      <c r="E36" s="13"/>
      <c r="F36" s="13"/>
    </row>
    <row r="37" spans="1:6" s="4" customFormat="1" ht="15" x14ac:dyDescent="0.35">
      <c r="A37" s="7">
        <v>3</v>
      </c>
      <c r="B37" s="9" t="s">
        <v>37</v>
      </c>
      <c r="C37" s="7"/>
      <c r="D37" s="9"/>
      <c r="E37" s="9"/>
      <c r="F37" s="9"/>
    </row>
    <row r="38" spans="1:6" s="4" customFormat="1" x14ac:dyDescent="0.35">
      <c r="A38" s="15" t="s">
        <v>57</v>
      </c>
      <c r="B38" s="14" t="s">
        <v>136</v>
      </c>
      <c r="C38" s="10" t="s">
        <v>135</v>
      </c>
      <c r="D38" s="9">
        <v>9</v>
      </c>
      <c r="E38" s="9">
        <v>9</v>
      </c>
      <c r="F38" s="9">
        <v>10</v>
      </c>
    </row>
    <row r="39" spans="1:6" x14ac:dyDescent="0.35">
      <c r="A39" s="10" t="s">
        <v>58</v>
      </c>
      <c r="B39" s="11" t="s">
        <v>7</v>
      </c>
      <c r="C39" s="10" t="s">
        <v>134</v>
      </c>
      <c r="D39" s="11">
        <v>400</v>
      </c>
      <c r="E39" s="11">
        <v>401</v>
      </c>
      <c r="F39" s="11">
        <v>450</v>
      </c>
    </row>
    <row r="40" spans="1:6" x14ac:dyDescent="0.35">
      <c r="A40" s="15" t="s">
        <v>40</v>
      </c>
      <c r="B40" s="11" t="s">
        <v>2</v>
      </c>
      <c r="C40" s="10" t="s">
        <v>135</v>
      </c>
      <c r="D40" s="9">
        <v>8</v>
      </c>
      <c r="E40" s="9">
        <v>9</v>
      </c>
      <c r="F40" s="9">
        <v>9</v>
      </c>
    </row>
    <row r="41" spans="1:6" x14ac:dyDescent="0.35">
      <c r="A41" s="10" t="s">
        <v>59</v>
      </c>
      <c r="B41" s="11" t="s">
        <v>8</v>
      </c>
      <c r="C41" s="10" t="s">
        <v>134</v>
      </c>
      <c r="D41" s="11">
        <v>348</v>
      </c>
      <c r="E41" s="11">
        <v>396</v>
      </c>
      <c r="F41" s="11">
        <v>401</v>
      </c>
    </row>
    <row r="42" spans="1:6" x14ac:dyDescent="0.35">
      <c r="A42" s="15" t="s">
        <v>60</v>
      </c>
      <c r="B42" s="11" t="s">
        <v>3</v>
      </c>
      <c r="C42" s="10" t="s">
        <v>135</v>
      </c>
      <c r="D42" s="9">
        <v>7</v>
      </c>
      <c r="E42" s="9">
        <v>8</v>
      </c>
      <c r="F42" s="9">
        <v>9</v>
      </c>
    </row>
    <row r="43" spans="1:6" x14ac:dyDescent="0.35">
      <c r="A43" s="10" t="s">
        <v>61</v>
      </c>
      <c r="B43" s="11" t="s">
        <v>9</v>
      </c>
      <c r="C43" s="10" t="s">
        <v>134</v>
      </c>
      <c r="D43" s="11">
        <v>303</v>
      </c>
      <c r="E43" s="11">
        <v>346</v>
      </c>
      <c r="F43" s="11">
        <v>396</v>
      </c>
    </row>
    <row r="44" spans="1:6" x14ac:dyDescent="0.35">
      <c r="A44" s="15"/>
      <c r="B44" s="9" t="s">
        <v>4</v>
      </c>
      <c r="C44" s="10" t="s">
        <v>135</v>
      </c>
      <c r="D44" s="9">
        <f>D38+D40+D42</f>
        <v>24</v>
      </c>
      <c r="E44" s="9">
        <f t="shared" ref="E44:F44" si="0">E38+E40+E42</f>
        <v>26</v>
      </c>
      <c r="F44" s="9">
        <f t="shared" si="0"/>
        <v>28</v>
      </c>
    </row>
    <row r="45" spans="1:6" x14ac:dyDescent="0.35">
      <c r="A45" s="10"/>
      <c r="B45" s="9" t="s">
        <v>10</v>
      </c>
      <c r="C45" s="10" t="s">
        <v>134</v>
      </c>
      <c r="D45" s="9">
        <f>D39+D41+D43</f>
        <v>1051</v>
      </c>
      <c r="E45" s="9">
        <f>E39+E41+E43</f>
        <v>1143</v>
      </c>
      <c r="F45" s="9">
        <f>F39+F41+F43</f>
        <v>1247</v>
      </c>
    </row>
    <row r="46" spans="1:6" s="6" customFormat="1" x14ac:dyDescent="0.35">
      <c r="A46" s="15"/>
      <c r="B46" s="14" t="s">
        <v>15</v>
      </c>
      <c r="C46" s="15"/>
      <c r="D46" s="14"/>
      <c r="E46" s="14"/>
      <c r="F46" s="14"/>
    </row>
    <row r="47" spans="1:6" s="5" customFormat="1" x14ac:dyDescent="0.35">
      <c r="A47" s="12"/>
      <c r="B47" s="13" t="s">
        <v>16</v>
      </c>
      <c r="C47" s="10" t="s">
        <v>134</v>
      </c>
      <c r="D47" s="13">
        <v>98</v>
      </c>
      <c r="E47" s="13">
        <v>124</v>
      </c>
      <c r="F47" s="13">
        <v>130</v>
      </c>
    </row>
    <row r="48" spans="1:6" s="5" customFormat="1" x14ac:dyDescent="0.35">
      <c r="A48" s="12"/>
      <c r="B48" s="13" t="s">
        <v>17</v>
      </c>
      <c r="C48" s="10" t="s">
        <v>134</v>
      </c>
      <c r="D48" s="13">
        <v>8</v>
      </c>
      <c r="E48" s="13">
        <v>9</v>
      </c>
      <c r="F48" s="13">
        <v>9</v>
      </c>
    </row>
    <row r="49" spans="2:6" x14ac:dyDescent="0.35">
      <c r="B49"/>
      <c r="C49" s="16"/>
      <c r="D49"/>
      <c r="E49"/>
      <c r="F49"/>
    </row>
    <row r="50" spans="2:6" x14ac:dyDescent="0.35">
      <c r="B50"/>
      <c r="C50" s="16"/>
      <c r="D50"/>
      <c r="E50"/>
      <c r="F50"/>
    </row>
    <row r="51" spans="2:6" x14ac:dyDescent="0.35">
      <c r="B51"/>
      <c r="C51" s="16"/>
      <c r="D51"/>
      <c r="E51"/>
      <c r="F51"/>
    </row>
  </sheetData>
  <mergeCells count="2">
    <mergeCell ref="A4:F4"/>
    <mergeCell ref="A3:F3"/>
  </mergeCells>
  <phoneticPr fontId="4" type="noConversion"/>
  <printOptions horizontalCentered="1"/>
  <pageMargins left="0.23622047244094491" right="0.23622047244094491" top="0.41" bottom="0.37" header="0.31496062992125984" footer="0.31496062992125984"/>
  <pageSetup paperSize="9" scale="86" fitToHeight="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6"/>
  <sheetViews>
    <sheetView zoomScale="115" zoomScaleNormal="115" workbookViewId="0">
      <selection activeCell="C6" sqref="C6"/>
    </sheetView>
  </sheetViews>
  <sheetFormatPr defaultColWidth="9" defaultRowHeight="15.5" x14ac:dyDescent="0.35"/>
  <cols>
    <col min="1" max="1" width="4.83203125" style="1" customWidth="1"/>
    <col min="2" max="2" width="50.5" style="2" customWidth="1"/>
    <col min="3" max="5" width="19.83203125" style="1" customWidth="1"/>
    <col min="6" max="16384" width="9" style="2"/>
  </cols>
  <sheetData>
    <row r="1" spans="1:5" x14ac:dyDescent="0.35">
      <c r="B1" s="1" t="s">
        <v>122</v>
      </c>
    </row>
    <row r="2" spans="1:5" x14ac:dyDescent="0.35">
      <c r="B2" s="3" t="s">
        <v>262</v>
      </c>
    </row>
    <row r="3" spans="1:5" x14ac:dyDescent="0.35">
      <c r="A3" s="128" t="s">
        <v>128</v>
      </c>
      <c r="B3" s="128"/>
      <c r="C3" s="128"/>
      <c r="D3" s="128"/>
      <c r="E3" s="128"/>
    </row>
    <row r="4" spans="1:5" x14ac:dyDescent="0.35">
      <c r="A4" s="128" t="s">
        <v>131</v>
      </c>
      <c r="B4" s="128"/>
      <c r="C4" s="128"/>
      <c r="D4" s="128"/>
      <c r="E4" s="128"/>
    </row>
    <row r="6" spans="1:5" s="3" customFormat="1" ht="30" x14ac:dyDescent="0.35">
      <c r="A6" s="92" t="s">
        <v>0</v>
      </c>
      <c r="B6" s="92" t="s">
        <v>121</v>
      </c>
      <c r="C6" s="93" t="s">
        <v>129</v>
      </c>
      <c r="D6" s="93" t="s">
        <v>130</v>
      </c>
      <c r="E6" s="93" t="s">
        <v>124</v>
      </c>
    </row>
    <row r="7" spans="1:5" s="4" customFormat="1" ht="31" x14ac:dyDescent="0.35">
      <c r="A7" s="92" t="s">
        <v>1</v>
      </c>
      <c r="B7" s="94" t="s">
        <v>259</v>
      </c>
      <c r="C7" s="92"/>
      <c r="D7" s="92"/>
      <c r="E7" s="92"/>
    </row>
    <row r="8" spans="1:5" x14ac:dyDescent="0.35">
      <c r="A8" s="96">
        <v>1</v>
      </c>
      <c r="B8" s="97" t="s">
        <v>12</v>
      </c>
      <c r="C8" s="96">
        <v>3</v>
      </c>
      <c r="D8" s="96">
        <v>3</v>
      </c>
      <c r="E8" s="96">
        <v>3</v>
      </c>
    </row>
    <row r="9" spans="1:5" x14ac:dyDescent="0.35">
      <c r="A9" s="96">
        <v>2</v>
      </c>
      <c r="B9" s="97" t="s">
        <v>66</v>
      </c>
      <c r="C9" s="96">
        <v>51</v>
      </c>
      <c r="D9" s="96">
        <v>58</v>
      </c>
      <c r="E9" s="96">
        <v>63</v>
      </c>
    </row>
    <row r="10" spans="1:5" x14ac:dyDescent="0.35">
      <c r="A10" s="96">
        <v>3</v>
      </c>
      <c r="B10" s="97" t="s">
        <v>67</v>
      </c>
      <c r="C10" s="96">
        <v>4</v>
      </c>
      <c r="D10" s="96">
        <v>4</v>
      </c>
      <c r="E10" s="96">
        <v>4</v>
      </c>
    </row>
    <row r="11" spans="1:5" x14ac:dyDescent="0.35">
      <c r="A11" s="96">
        <v>4</v>
      </c>
      <c r="B11" s="97" t="s">
        <v>65</v>
      </c>
      <c r="C11" s="96"/>
      <c r="D11" s="96"/>
      <c r="E11" s="96">
        <v>2</v>
      </c>
    </row>
    <row r="12" spans="1:5" s="4" customFormat="1" ht="15" x14ac:dyDescent="0.35">
      <c r="A12" s="92" t="s">
        <v>5</v>
      </c>
      <c r="B12" s="95" t="s">
        <v>11</v>
      </c>
      <c r="C12" s="92"/>
      <c r="D12" s="92"/>
      <c r="E12" s="92"/>
    </row>
    <row r="13" spans="1:5" x14ac:dyDescent="0.35">
      <c r="A13" s="92">
        <v>1</v>
      </c>
      <c r="B13" s="95" t="s">
        <v>252</v>
      </c>
      <c r="C13" s="96"/>
      <c r="D13" s="96"/>
      <c r="E13" s="96"/>
    </row>
    <row r="14" spans="1:5" x14ac:dyDescent="0.35">
      <c r="A14" s="96"/>
      <c r="B14" s="98" t="s">
        <v>166</v>
      </c>
      <c r="C14" s="96">
        <v>1</v>
      </c>
      <c r="D14" s="96">
        <v>1</v>
      </c>
      <c r="E14" s="96">
        <v>1</v>
      </c>
    </row>
    <row r="15" spans="1:5" x14ac:dyDescent="0.35">
      <c r="A15" s="96"/>
      <c r="B15" s="98" t="s">
        <v>167</v>
      </c>
      <c r="C15" s="96">
        <v>2</v>
      </c>
      <c r="D15" s="96">
        <v>2</v>
      </c>
      <c r="E15" s="96">
        <v>2</v>
      </c>
    </row>
    <row r="16" spans="1:5" x14ac:dyDescent="0.35">
      <c r="A16" s="92">
        <v>2</v>
      </c>
      <c r="B16" s="95" t="s">
        <v>253</v>
      </c>
      <c r="C16" s="96"/>
      <c r="D16" s="96"/>
      <c r="E16" s="96"/>
    </row>
    <row r="17" spans="1:5" x14ac:dyDescent="0.35">
      <c r="A17" s="96"/>
      <c r="B17" s="98" t="s">
        <v>168</v>
      </c>
      <c r="C17" s="96"/>
      <c r="D17" s="96"/>
      <c r="E17" s="96"/>
    </row>
    <row r="18" spans="1:5" x14ac:dyDescent="0.35">
      <c r="A18" s="96"/>
      <c r="B18" s="98" t="s">
        <v>169</v>
      </c>
      <c r="C18" s="96"/>
      <c r="D18" s="96"/>
      <c r="E18" s="96"/>
    </row>
    <row r="19" spans="1:5" x14ac:dyDescent="0.35">
      <c r="A19" s="96"/>
      <c r="B19" s="98" t="s">
        <v>170</v>
      </c>
      <c r="C19" s="96">
        <v>43</v>
      </c>
      <c r="D19" s="96">
        <v>43</v>
      </c>
      <c r="E19" s="96">
        <v>50</v>
      </c>
    </row>
    <row r="20" spans="1:5" x14ac:dyDescent="0.35">
      <c r="A20" s="96"/>
      <c r="B20" s="98" t="s">
        <v>254</v>
      </c>
      <c r="C20" s="96"/>
      <c r="D20" s="96"/>
      <c r="E20" s="96"/>
    </row>
    <row r="21" spans="1:5" x14ac:dyDescent="0.35">
      <c r="A21" s="96"/>
      <c r="B21" s="98" t="s">
        <v>171</v>
      </c>
      <c r="C21" s="96"/>
      <c r="D21" s="96"/>
      <c r="E21" s="96"/>
    </row>
    <row r="22" spans="1:5" x14ac:dyDescent="0.35">
      <c r="A22" s="96"/>
      <c r="B22" s="98" t="s">
        <v>174</v>
      </c>
      <c r="C22" s="96"/>
      <c r="D22" s="96"/>
      <c r="E22" s="96"/>
    </row>
    <row r="23" spans="1:5" x14ac:dyDescent="0.35">
      <c r="A23" s="96"/>
      <c r="B23" s="98" t="s">
        <v>176</v>
      </c>
      <c r="C23" s="96"/>
      <c r="D23" s="96"/>
      <c r="E23" s="96"/>
    </row>
    <row r="24" spans="1:5" x14ac:dyDescent="0.35">
      <c r="A24" s="96"/>
      <c r="B24" s="98" t="s">
        <v>175</v>
      </c>
      <c r="C24" s="96"/>
      <c r="D24" s="96"/>
      <c r="E24" s="96"/>
    </row>
    <row r="25" spans="1:5" x14ac:dyDescent="0.35">
      <c r="A25" s="92">
        <v>3</v>
      </c>
      <c r="B25" s="95" t="s">
        <v>255</v>
      </c>
      <c r="C25" s="96"/>
      <c r="D25" s="96"/>
      <c r="E25" s="96"/>
    </row>
    <row r="26" spans="1:5" x14ac:dyDescent="0.35">
      <c r="A26" s="96"/>
      <c r="B26" s="98" t="s">
        <v>181</v>
      </c>
      <c r="C26" s="96">
        <v>1</v>
      </c>
      <c r="D26" s="96">
        <v>1</v>
      </c>
      <c r="E26" s="96">
        <v>1</v>
      </c>
    </row>
    <row r="27" spans="1:5" x14ac:dyDescent="0.35">
      <c r="A27" s="96"/>
      <c r="B27" s="98" t="s">
        <v>178</v>
      </c>
      <c r="C27" s="96">
        <v>1</v>
      </c>
      <c r="D27" s="96">
        <v>1</v>
      </c>
      <c r="E27" s="96">
        <v>1</v>
      </c>
    </row>
    <row r="28" spans="1:5" x14ac:dyDescent="0.35">
      <c r="A28" s="96"/>
      <c r="B28" s="98" t="s">
        <v>172</v>
      </c>
      <c r="C28" s="96">
        <v>1</v>
      </c>
      <c r="D28" s="96">
        <v>1</v>
      </c>
      <c r="E28" s="96">
        <v>1</v>
      </c>
    </row>
    <row r="29" spans="1:5" x14ac:dyDescent="0.35">
      <c r="A29" s="96"/>
      <c r="B29" s="98" t="s">
        <v>177</v>
      </c>
      <c r="C29" s="96"/>
      <c r="D29" s="96"/>
      <c r="E29" s="96"/>
    </row>
    <row r="30" spans="1:5" x14ac:dyDescent="0.35">
      <c r="A30" s="96"/>
      <c r="B30" s="98" t="s">
        <v>173</v>
      </c>
      <c r="C30" s="96">
        <v>1</v>
      </c>
      <c r="D30" s="96">
        <v>1</v>
      </c>
      <c r="E30" s="96">
        <v>1</v>
      </c>
    </row>
    <row r="31" spans="1:5" x14ac:dyDescent="0.35">
      <c r="A31" s="92">
        <v>4</v>
      </c>
      <c r="B31" s="95" t="s">
        <v>256</v>
      </c>
      <c r="C31" s="96"/>
      <c r="D31" s="96"/>
      <c r="E31" s="96"/>
    </row>
    <row r="32" spans="1:5" x14ac:dyDescent="0.35">
      <c r="A32" s="96"/>
      <c r="B32" s="98" t="s">
        <v>179</v>
      </c>
      <c r="C32" s="96">
        <v>4</v>
      </c>
      <c r="D32" s="96">
        <v>6</v>
      </c>
      <c r="E32" s="96">
        <v>12</v>
      </c>
    </row>
    <row r="33" spans="1:5" x14ac:dyDescent="0.35">
      <c r="A33" s="96"/>
      <c r="B33" s="98" t="s">
        <v>180</v>
      </c>
      <c r="C33" s="96"/>
      <c r="D33" s="96"/>
      <c r="E33" s="96"/>
    </row>
    <row r="34" spans="1:5" s="4" customFormat="1" ht="15" x14ac:dyDescent="0.35">
      <c r="A34" s="92" t="s">
        <v>14</v>
      </c>
      <c r="B34" s="95" t="s">
        <v>13</v>
      </c>
      <c r="C34" s="92"/>
      <c r="D34" s="92"/>
      <c r="E34" s="92"/>
    </row>
    <row r="35" spans="1:5" x14ac:dyDescent="0.35">
      <c r="A35" s="92">
        <v>1</v>
      </c>
      <c r="B35" s="95" t="s">
        <v>252</v>
      </c>
      <c r="C35" s="96"/>
      <c r="D35" s="96"/>
      <c r="E35" s="96"/>
    </row>
    <row r="36" spans="1:5" x14ac:dyDescent="0.35">
      <c r="A36" s="96"/>
      <c r="B36" s="98" t="s">
        <v>166</v>
      </c>
      <c r="C36" s="96">
        <v>1</v>
      </c>
      <c r="D36" s="96">
        <v>1</v>
      </c>
      <c r="E36" s="96">
        <v>1</v>
      </c>
    </row>
    <row r="37" spans="1:5" x14ac:dyDescent="0.35">
      <c r="A37" s="96"/>
      <c r="B37" s="98" t="s">
        <v>167</v>
      </c>
      <c r="C37" s="96">
        <v>2</v>
      </c>
      <c r="D37" s="96">
        <v>2</v>
      </c>
      <c r="E37" s="96">
        <v>2</v>
      </c>
    </row>
    <row r="38" spans="1:5" x14ac:dyDescent="0.35">
      <c r="A38" s="92">
        <v>2</v>
      </c>
      <c r="B38" s="95" t="s">
        <v>253</v>
      </c>
      <c r="C38" s="96"/>
      <c r="D38" s="96"/>
      <c r="E38" s="96"/>
    </row>
    <row r="39" spans="1:5" x14ac:dyDescent="0.35">
      <c r="A39" s="96"/>
      <c r="B39" s="98" t="s">
        <v>168</v>
      </c>
      <c r="C39" s="96"/>
      <c r="D39" s="96"/>
      <c r="E39" s="96"/>
    </row>
    <row r="40" spans="1:5" x14ac:dyDescent="0.35">
      <c r="A40" s="96"/>
      <c r="B40" s="98" t="s">
        <v>169</v>
      </c>
      <c r="C40" s="96"/>
      <c r="D40" s="96"/>
      <c r="E40" s="96"/>
    </row>
    <row r="41" spans="1:5" x14ac:dyDescent="0.35">
      <c r="A41" s="96"/>
      <c r="B41" s="98" t="s">
        <v>170</v>
      </c>
      <c r="C41" s="96">
        <f>24*2.25</f>
        <v>54</v>
      </c>
      <c r="D41" s="96">
        <v>58</v>
      </c>
      <c r="E41" s="96">
        <f>28*2.25</f>
        <v>63</v>
      </c>
    </row>
    <row r="42" spans="1:5" x14ac:dyDescent="0.35">
      <c r="A42" s="96"/>
      <c r="B42" s="98" t="s">
        <v>254</v>
      </c>
      <c r="C42" s="96"/>
      <c r="D42" s="96"/>
      <c r="E42" s="96"/>
    </row>
    <row r="43" spans="1:5" x14ac:dyDescent="0.35">
      <c r="A43" s="96"/>
      <c r="B43" s="98" t="s">
        <v>171</v>
      </c>
      <c r="C43" s="96"/>
      <c r="D43" s="96"/>
      <c r="E43" s="96"/>
    </row>
    <row r="44" spans="1:5" x14ac:dyDescent="0.35">
      <c r="A44" s="96"/>
      <c r="B44" s="98" t="s">
        <v>174</v>
      </c>
      <c r="C44" s="96"/>
      <c r="D44" s="96"/>
      <c r="E44" s="96">
        <v>1</v>
      </c>
    </row>
    <row r="45" spans="1:5" x14ac:dyDescent="0.35">
      <c r="A45" s="96"/>
      <c r="B45" s="98" t="s">
        <v>176</v>
      </c>
      <c r="C45" s="96"/>
      <c r="D45" s="96"/>
      <c r="E45" s="96">
        <v>1</v>
      </c>
    </row>
    <row r="46" spans="1:5" x14ac:dyDescent="0.35">
      <c r="A46" s="96"/>
      <c r="B46" s="98" t="s">
        <v>175</v>
      </c>
      <c r="C46" s="96"/>
      <c r="D46" s="96"/>
      <c r="E46" s="96">
        <v>1</v>
      </c>
    </row>
    <row r="47" spans="1:5" x14ac:dyDescent="0.35">
      <c r="A47" s="92">
        <v>3</v>
      </c>
      <c r="B47" s="95" t="s">
        <v>255</v>
      </c>
      <c r="C47" s="96"/>
      <c r="D47" s="96"/>
      <c r="E47" s="96"/>
    </row>
    <row r="48" spans="1:5" x14ac:dyDescent="0.35">
      <c r="A48" s="96"/>
      <c r="B48" s="98" t="s">
        <v>181</v>
      </c>
      <c r="C48" s="96">
        <v>1</v>
      </c>
      <c r="D48" s="96">
        <v>1</v>
      </c>
      <c r="E48" s="96">
        <v>1</v>
      </c>
    </row>
    <row r="49" spans="1:5" x14ac:dyDescent="0.35">
      <c r="A49" s="96"/>
      <c r="B49" s="98" t="s">
        <v>178</v>
      </c>
      <c r="C49" s="96">
        <v>1</v>
      </c>
      <c r="D49" s="96">
        <v>1</v>
      </c>
      <c r="E49" s="96">
        <v>1</v>
      </c>
    </row>
    <row r="50" spans="1:5" x14ac:dyDescent="0.35">
      <c r="A50" s="96"/>
      <c r="B50" s="98" t="s">
        <v>172</v>
      </c>
      <c r="C50" s="96">
        <v>1</v>
      </c>
      <c r="D50" s="96">
        <v>1</v>
      </c>
      <c r="E50" s="96">
        <v>1</v>
      </c>
    </row>
    <row r="51" spans="1:5" x14ac:dyDescent="0.35">
      <c r="A51" s="96"/>
      <c r="B51" s="98" t="s">
        <v>177</v>
      </c>
      <c r="C51" s="96"/>
      <c r="D51" s="96"/>
      <c r="E51" s="96"/>
    </row>
    <row r="52" spans="1:5" x14ac:dyDescent="0.35">
      <c r="A52" s="96"/>
      <c r="B52" s="98" t="s">
        <v>173</v>
      </c>
      <c r="C52" s="96">
        <v>1</v>
      </c>
      <c r="D52" s="96">
        <v>1</v>
      </c>
      <c r="E52" s="96">
        <v>1</v>
      </c>
    </row>
    <row r="53" spans="1:5" x14ac:dyDescent="0.35">
      <c r="A53" s="92">
        <v>4</v>
      </c>
      <c r="B53" s="95" t="s">
        <v>257</v>
      </c>
      <c r="C53" s="96"/>
      <c r="D53" s="96"/>
      <c r="E53" s="96"/>
    </row>
    <row r="54" spans="1:5" x14ac:dyDescent="0.35">
      <c r="A54" s="96"/>
      <c r="B54" s="98" t="s">
        <v>182</v>
      </c>
      <c r="C54" s="96">
        <v>2</v>
      </c>
      <c r="D54" s="96">
        <v>2</v>
      </c>
      <c r="E54" s="96">
        <v>2</v>
      </c>
    </row>
    <row r="55" spans="1:5" x14ac:dyDescent="0.35">
      <c r="A55" s="96"/>
      <c r="B55" s="98" t="s">
        <v>183</v>
      </c>
      <c r="C55" s="96">
        <v>2</v>
      </c>
      <c r="D55" s="96">
        <v>3</v>
      </c>
      <c r="E55" s="96">
        <v>3</v>
      </c>
    </row>
    <row r="56" spans="1:5" x14ac:dyDescent="0.35">
      <c r="A56" s="92">
        <v>5</v>
      </c>
      <c r="B56" s="95" t="s">
        <v>256</v>
      </c>
      <c r="C56" s="96"/>
      <c r="D56" s="96"/>
      <c r="E56" s="96"/>
    </row>
    <row r="57" spans="1:5" x14ac:dyDescent="0.35">
      <c r="A57" s="96"/>
      <c r="B57" s="98" t="s">
        <v>179</v>
      </c>
      <c r="C57" s="96"/>
      <c r="D57" s="96"/>
      <c r="E57" s="96"/>
    </row>
    <row r="58" spans="1:5" x14ac:dyDescent="0.35">
      <c r="A58" s="96"/>
      <c r="B58" s="98" t="s">
        <v>180</v>
      </c>
      <c r="C58" s="96"/>
      <c r="D58" s="96"/>
      <c r="E58" s="96"/>
    </row>
    <row r="59" spans="1:5" s="4" customFormat="1" x14ac:dyDescent="0.35">
      <c r="A59" s="92" t="s">
        <v>62</v>
      </c>
      <c r="B59" s="95" t="s">
        <v>260</v>
      </c>
      <c r="C59" s="92"/>
      <c r="D59" s="92"/>
      <c r="E59" s="92"/>
    </row>
    <row r="60" spans="1:5" x14ac:dyDescent="0.35">
      <c r="A60" s="96">
        <v>1</v>
      </c>
      <c r="B60" s="97" t="s">
        <v>63</v>
      </c>
      <c r="C60" s="96">
        <v>56</v>
      </c>
      <c r="D60" s="96">
        <v>58</v>
      </c>
      <c r="E60" s="96">
        <v>63</v>
      </c>
    </row>
    <row r="61" spans="1:5" x14ac:dyDescent="0.35">
      <c r="A61" s="96">
        <v>2</v>
      </c>
      <c r="B61" s="97" t="s">
        <v>258</v>
      </c>
      <c r="C61" s="96">
        <v>7</v>
      </c>
      <c r="D61" s="96">
        <v>7</v>
      </c>
      <c r="E61" s="96">
        <v>9</v>
      </c>
    </row>
    <row r="62" spans="1:5" x14ac:dyDescent="0.35">
      <c r="A62" s="96">
        <v>3</v>
      </c>
      <c r="B62" s="97" t="s">
        <v>64</v>
      </c>
      <c r="C62" s="107">
        <v>0.1</v>
      </c>
      <c r="D62" s="108">
        <v>0.10199999999999999</v>
      </c>
      <c r="E62" s="108">
        <v>0.125</v>
      </c>
    </row>
    <row r="63" spans="1:5" x14ac:dyDescent="0.35">
      <c r="B63"/>
      <c r="C63" s="16"/>
      <c r="D63" s="16"/>
      <c r="E63" s="16"/>
    </row>
    <row r="64" spans="1:5" x14ac:dyDescent="0.35">
      <c r="B64"/>
      <c r="C64" s="16"/>
      <c r="D64" s="16"/>
      <c r="E64" s="16"/>
    </row>
    <row r="65" spans="2:5" x14ac:dyDescent="0.35">
      <c r="B65"/>
      <c r="C65" s="16"/>
      <c r="D65" s="16"/>
      <c r="E65" s="16"/>
    </row>
    <row r="66" spans="2:5" x14ac:dyDescent="0.35">
      <c r="B66"/>
      <c r="C66" s="16"/>
      <c r="D66" s="16"/>
      <c r="E66" s="16"/>
    </row>
  </sheetData>
  <mergeCells count="2">
    <mergeCell ref="A3:E3"/>
    <mergeCell ref="A4:E4"/>
  </mergeCells>
  <printOptions horizontalCentered="1"/>
  <pageMargins left="0.23622047244094491" right="0.23622047244094491" top="0.41" bottom="0.37" header="0.31496062992125984" footer="0.31496062992125984"/>
  <pageSetup paperSize="9" scale="7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7"/>
  <sheetViews>
    <sheetView tabSelected="1" workbookViewId="0">
      <selection activeCell="K40" sqref="K40"/>
    </sheetView>
  </sheetViews>
  <sheetFormatPr defaultColWidth="9" defaultRowHeight="16.5" x14ac:dyDescent="0.35"/>
  <cols>
    <col min="1" max="1" width="4.83203125" style="55" customWidth="1"/>
    <col min="2" max="2" width="30.75" style="56" customWidth="1"/>
    <col min="3" max="8" width="16.5" style="56" customWidth="1"/>
    <col min="9" max="16384" width="9" style="56"/>
  </cols>
  <sheetData>
    <row r="1" spans="1:8" x14ac:dyDescent="0.35">
      <c r="B1" s="56" t="s">
        <v>122</v>
      </c>
      <c r="D1" s="57"/>
    </row>
    <row r="2" spans="1:8" x14ac:dyDescent="0.35">
      <c r="B2" s="58" t="s">
        <v>261</v>
      </c>
    </row>
    <row r="3" spans="1:8" x14ac:dyDescent="0.35">
      <c r="A3" s="124" t="s">
        <v>132</v>
      </c>
      <c r="B3" s="124"/>
      <c r="C3" s="124"/>
      <c r="D3" s="124"/>
      <c r="E3" s="124"/>
      <c r="F3" s="124"/>
      <c r="G3" s="124"/>
      <c r="H3" s="124"/>
    </row>
    <row r="4" spans="1:8" x14ac:dyDescent="0.35">
      <c r="A4" s="116" t="s">
        <v>207</v>
      </c>
      <c r="B4" s="116"/>
      <c r="C4" s="116"/>
      <c r="D4" s="116"/>
      <c r="E4" s="116"/>
      <c r="F4" s="116"/>
      <c r="G4" s="116"/>
      <c r="H4" s="116"/>
    </row>
    <row r="6" spans="1:8" s="59" customFormat="1" ht="33.75" customHeight="1" x14ac:dyDescent="0.35">
      <c r="A6" s="115" t="s">
        <v>0</v>
      </c>
      <c r="B6" s="118" t="s">
        <v>121</v>
      </c>
      <c r="C6" s="121" t="s">
        <v>203</v>
      </c>
      <c r="D6" s="122"/>
      <c r="E6" s="123"/>
      <c r="F6" s="121" t="s">
        <v>124</v>
      </c>
      <c r="G6" s="122"/>
      <c r="H6" s="123"/>
    </row>
    <row r="7" spans="1:8" s="59" customFormat="1" ht="24.75" customHeight="1" x14ac:dyDescent="0.35">
      <c r="A7" s="116"/>
      <c r="B7" s="119"/>
      <c r="C7" s="125" t="s">
        <v>204</v>
      </c>
      <c r="D7" s="127" t="s">
        <v>227</v>
      </c>
      <c r="E7" s="127"/>
      <c r="F7" s="125" t="s">
        <v>204</v>
      </c>
      <c r="G7" s="127" t="s">
        <v>227</v>
      </c>
      <c r="H7" s="127"/>
    </row>
    <row r="8" spans="1:8" s="59" customFormat="1" ht="33" x14ac:dyDescent="0.35">
      <c r="A8" s="117"/>
      <c r="B8" s="120"/>
      <c r="C8" s="126"/>
      <c r="D8" s="60" t="s">
        <v>205</v>
      </c>
      <c r="E8" s="60" t="s">
        <v>206</v>
      </c>
      <c r="F8" s="126"/>
      <c r="G8" s="60" t="s">
        <v>205</v>
      </c>
      <c r="H8" s="60" t="s">
        <v>206</v>
      </c>
    </row>
    <row r="9" spans="1:8" s="59" customFormat="1" x14ac:dyDescent="0.35">
      <c r="A9" s="61"/>
      <c r="B9" s="61"/>
      <c r="C9" s="62"/>
      <c r="D9" s="62"/>
      <c r="E9" s="61"/>
      <c r="F9" s="61"/>
      <c r="G9" s="61"/>
      <c r="H9" s="61"/>
    </row>
    <row r="10" spans="1:8" s="58" customFormat="1" ht="33" x14ac:dyDescent="0.35">
      <c r="A10" s="61" t="s">
        <v>1</v>
      </c>
      <c r="B10" s="84" t="s">
        <v>68</v>
      </c>
      <c r="C10" s="63"/>
      <c r="D10" s="63"/>
      <c r="E10" s="63"/>
      <c r="F10" s="63"/>
      <c r="G10" s="63"/>
      <c r="H10" s="63"/>
    </row>
    <row r="11" spans="1:8" x14ac:dyDescent="0.35">
      <c r="A11" s="64">
        <v>1</v>
      </c>
      <c r="B11" s="65" t="s">
        <v>69</v>
      </c>
      <c r="C11" s="64">
        <v>3</v>
      </c>
      <c r="D11" s="64">
        <v>0</v>
      </c>
      <c r="E11" s="64">
        <v>0</v>
      </c>
      <c r="F11" s="64">
        <v>3</v>
      </c>
      <c r="G11" s="64">
        <v>0</v>
      </c>
      <c r="H11" s="64">
        <v>0</v>
      </c>
    </row>
    <row r="12" spans="1:8" x14ac:dyDescent="0.35">
      <c r="A12" s="64">
        <v>2</v>
      </c>
      <c r="B12" s="65" t="s">
        <v>70</v>
      </c>
      <c r="C12" s="64">
        <v>1</v>
      </c>
      <c r="D12" s="64">
        <v>0</v>
      </c>
      <c r="E12" s="64">
        <v>0</v>
      </c>
      <c r="F12" s="64">
        <v>1</v>
      </c>
      <c r="G12" s="64">
        <v>0</v>
      </c>
      <c r="H12" s="64">
        <v>0</v>
      </c>
    </row>
    <row r="13" spans="1:8" x14ac:dyDescent="0.35">
      <c r="A13" s="64">
        <v>3</v>
      </c>
      <c r="B13" s="65" t="s">
        <v>194</v>
      </c>
      <c r="C13" s="64">
        <v>2</v>
      </c>
      <c r="D13" s="64">
        <v>0</v>
      </c>
      <c r="E13" s="64">
        <v>0</v>
      </c>
      <c r="F13" s="64">
        <v>2</v>
      </c>
      <c r="G13" s="64"/>
      <c r="H13" s="64"/>
    </row>
    <row r="14" spans="1:8" x14ac:dyDescent="0.35">
      <c r="A14" s="64">
        <v>4</v>
      </c>
      <c r="B14" s="65" t="s">
        <v>71</v>
      </c>
      <c r="C14" s="64">
        <v>6</v>
      </c>
      <c r="D14" s="64">
        <v>0</v>
      </c>
      <c r="E14" s="64">
        <v>0</v>
      </c>
      <c r="F14" s="64">
        <v>6</v>
      </c>
      <c r="G14" s="64">
        <v>0</v>
      </c>
      <c r="H14" s="64">
        <v>0</v>
      </c>
    </row>
    <row r="15" spans="1:8" x14ac:dyDescent="0.35">
      <c r="A15" s="64">
        <v>5</v>
      </c>
      <c r="B15" s="65" t="s">
        <v>72</v>
      </c>
      <c r="C15" s="64">
        <v>2</v>
      </c>
      <c r="D15" s="64">
        <v>0</v>
      </c>
      <c r="E15" s="64">
        <v>0</v>
      </c>
      <c r="F15" s="64">
        <v>2</v>
      </c>
      <c r="G15" s="64">
        <v>0</v>
      </c>
      <c r="H15" s="64">
        <v>0</v>
      </c>
    </row>
    <row r="16" spans="1:8" s="58" customFormat="1" x14ac:dyDescent="0.35">
      <c r="A16" s="61" t="s">
        <v>5</v>
      </c>
      <c r="B16" s="63" t="s">
        <v>73</v>
      </c>
      <c r="C16" s="61"/>
      <c r="D16" s="61"/>
      <c r="E16" s="61"/>
      <c r="F16" s="61"/>
      <c r="G16" s="61"/>
      <c r="H16" s="61"/>
    </row>
    <row r="17" spans="1:8" s="58" customFormat="1" x14ac:dyDescent="0.35">
      <c r="A17" s="61">
        <v>1</v>
      </c>
      <c r="B17" s="63" t="s">
        <v>192</v>
      </c>
      <c r="C17" s="61">
        <v>29</v>
      </c>
      <c r="D17" s="61">
        <v>0</v>
      </c>
      <c r="E17" s="61">
        <v>0</v>
      </c>
      <c r="F17" s="61">
        <v>29</v>
      </c>
      <c r="G17" s="61">
        <v>0</v>
      </c>
      <c r="H17" s="61">
        <v>0</v>
      </c>
    </row>
    <row r="18" spans="1:8" s="58" customFormat="1" x14ac:dyDescent="0.35">
      <c r="A18" s="61">
        <v>2</v>
      </c>
      <c r="B18" s="63" t="s">
        <v>193</v>
      </c>
      <c r="C18" s="61"/>
      <c r="D18" s="61"/>
      <c r="E18" s="61"/>
      <c r="F18" s="61"/>
      <c r="G18" s="61"/>
      <c r="H18" s="61"/>
    </row>
    <row r="19" spans="1:8" x14ac:dyDescent="0.35">
      <c r="A19" s="64" t="s">
        <v>50</v>
      </c>
      <c r="B19" s="65" t="s">
        <v>74</v>
      </c>
      <c r="C19" s="64">
        <v>1</v>
      </c>
      <c r="D19" s="64">
        <v>0</v>
      </c>
      <c r="E19" s="64">
        <v>0</v>
      </c>
      <c r="F19" s="64">
        <v>1</v>
      </c>
      <c r="G19" s="64">
        <v>0</v>
      </c>
      <c r="H19" s="64">
        <v>0</v>
      </c>
    </row>
    <row r="20" spans="1:8" x14ac:dyDescent="0.35">
      <c r="A20" s="64" t="s">
        <v>39</v>
      </c>
      <c r="B20" s="65" t="s">
        <v>75</v>
      </c>
      <c r="C20" s="64">
        <v>1</v>
      </c>
      <c r="D20" s="64">
        <v>0</v>
      </c>
      <c r="E20" s="64">
        <v>0</v>
      </c>
      <c r="F20" s="64">
        <v>1</v>
      </c>
      <c r="G20" s="64">
        <v>0</v>
      </c>
      <c r="H20" s="64">
        <v>0</v>
      </c>
    </row>
    <row r="21" spans="1:8" x14ac:dyDescent="0.35">
      <c r="A21" s="64" t="s">
        <v>51</v>
      </c>
      <c r="B21" s="65" t="s">
        <v>76</v>
      </c>
      <c r="C21" s="64">
        <v>1</v>
      </c>
      <c r="D21" s="64">
        <v>0</v>
      </c>
      <c r="E21" s="64">
        <v>0</v>
      </c>
      <c r="F21" s="64">
        <v>1</v>
      </c>
      <c r="G21" s="64">
        <v>0</v>
      </c>
      <c r="H21" s="64">
        <v>0</v>
      </c>
    </row>
    <row r="22" spans="1:8" x14ac:dyDescent="0.35">
      <c r="A22" s="64" t="s">
        <v>52</v>
      </c>
      <c r="B22" s="65" t="s">
        <v>77</v>
      </c>
      <c r="C22" s="64">
        <v>2</v>
      </c>
      <c r="D22" s="64">
        <v>0</v>
      </c>
      <c r="E22" s="64">
        <v>0</v>
      </c>
      <c r="F22" s="64">
        <v>2</v>
      </c>
      <c r="G22" s="64">
        <v>0</v>
      </c>
      <c r="H22" s="64">
        <v>0</v>
      </c>
    </row>
    <row r="23" spans="1:8" x14ac:dyDescent="0.35">
      <c r="A23" s="64" t="s">
        <v>53</v>
      </c>
      <c r="B23" s="65" t="s">
        <v>78</v>
      </c>
      <c r="C23" s="64">
        <v>0</v>
      </c>
      <c r="D23" s="64">
        <v>0</v>
      </c>
      <c r="E23" s="64">
        <v>0</v>
      </c>
      <c r="F23" s="64">
        <v>0</v>
      </c>
      <c r="G23" s="64">
        <v>0</v>
      </c>
      <c r="H23" s="64">
        <v>0</v>
      </c>
    </row>
    <row r="24" spans="1:8" x14ac:dyDescent="0.35">
      <c r="A24" s="64" t="s">
        <v>54</v>
      </c>
      <c r="B24" s="65" t="s">
        <v>79</v>
      </c>
      <c r="C24" s="64">
        <v>1</v>
      </c>
      <c r="D24" s="64">
        <v>0</v>
      </c>
      <c r="E24" s="64">
        <v>0</v>
      </c>
      <c r="F24" s="64">
        <v>1</v>
      </c>
      <c r="G24" s="64">
        <v>0</v>
      </c>
      <c r="H24" s="64">
        <v>0</v>
      </c>
    </row>
    <row r="25" spans="1:8" x14ac:dyDescent="0.35">
      <c r="A25" s="64" t="s">
        <v>55</v>
      </c>
      <c r="B25" s="65" t="s">
        <v>80</v>
      </c>
      <c r="C25" s="64">
        <v>1</v>
      </c>
      <c r="D25" s="64">
        <v>0</v>
      </c>
      <c r="E25" s="64">
        <v>0</v>
      </c>
      <c r="F25" s="64">
        <v>1</v>
      </c>
      <c r="G25" s="64">
        <v>0</v>
      </c>
      <c r="H25" s="64">
        <v>0</v>
      </c>
    </row>
    <row r="26" spans="1:8" x14ac:dyDescent="0.35">
      <c r="A26" s="64" t="s">
        <v>56</v>
      </c>
      <c r="B26" s="65" t="s">
        <v>81</v>
      </c>
      <c r="C26" s="64">
        <v>1</v>
      </c>
      <c r="D26" s="64">
        <v>0</v>
      </c>
      <c r="E26" s="64">
        <v>0</v>
      </c>
      <c r="F26" s="64">
        <v>1</v>
      </c>
      <c r="G26" s="64">
        <v>0</v>
      </c>
      <c r="H26" s="64">
        <v>0</v>
      </c>
    </row>
    <row r="27" spans="1:8" x14ac:dyDescent="0.35">
      <c r="A27" s="64">
        <v>2.9</v>
      </c>
      <c r="B27" s="65" t="s">
        <v>82</v>
      </c>
      <c r="C27" s="64">
        <v>1</v>
      </c>
      <c r="D27" s="64">
        <v>0</v>
      </c>
      <c r="E27" s="64">
        <v>0</v>
      </c>
      <c r="F27" s="64">
        <v>1</v>
      </c>
      <c r="G27" s="64">
        <v>0</v>
      </c>
      <c r="H27" s="64">
        <v>0</v>
      </c>
    </row>
    <row r="28" spans="1:8" s="58" customFormat="1" x14ac:dyDescent="0.35">
      <c r="A28" s="61" t="s">
        <v>14</v>
      </c>
      <c r="B28" s="63" t="s">
        <v>83</v>
      </c>
      <c r="C28" s="103"/>
      <c r="D28" s="61"/>
      <c r="E28" s="61"/>
      <c r="F28" s="61"/>
      <c r="G28" s="61"/>
      <c r="H28" s="61"/>
    </row>
    <row r="29" spans="1:8" x14ac:dyDescent="0.35">
      <c r="A29" s="64">
        <v>1</v>
      </c>
      <c r="B29" s="67" t="s">
        <v>84</v>
      </c>
      <c r="C29" s="104">
        <v>4</v>
      </c>
      <c r="D29" s="64">
        <v>0</v>
      </c>
      <c r="E29" s="64">
        <v>0</v>
      </c>
      <c r="F29" s="64">
        <v>4</v>
      </c>
      <c r="G29" s="64">
        <v>0</v>
      </c>
      <c r="H29" s="64">
        <v>0</v>
      </c>
    </row>
    <row r="30" spans="1:8" x14ac:dyDescent="0.35">
      <c r="A30" s="64">
        <v>2</v>
      </c>
      <c r="B30" s="67" t="s">
        <v>85</v>
      </c>
      <c r="C30" s="104">
        <v>3</v>
      </c>
      <c r="D30" s="64">
        <v>0</v>
      </c>
      <c r="E30" s="64">
        <v>0</v>
      </c>
      <c r="F30" s="64">
        <v>3</v>
      </c>
      <c r="G30" s="64">
        <v>0</v>
      </c>
      <c r="H30" s="64">
        <v>0</v>
      </c>
    </row>
    <row r="31" spans="1:8" x14ac:dyDescent="0.35">
      <c r="A31" s="64">
        <v>3</v>
      </c>
      <c r="B31" s="67" t="s">
        <v>86</v>
      </c>
      <c r="C31" s="104">
        <v>1</v>
      </c>
      <c r="D31" s="64">
        <v>0</v>
      </c>
      <c r="E31" s="64">
        <v>0</v>
      </c>
      <c r="F31" s="64">
        <v>1</v>
      </c>
      <c r="G31" s="64">
        <v>0</v>
      </c>
      <c r="H31" s="64">
        <v>0</v>
      </c>
    </row>
    <row r="32" spans="1:8" x14ac:dyDescent="0.35">
      <c r="A32" s="64">
        <v>4</v>
      </c>
      <c r="B32" s="67" t="s">
        <v>87</v>
      </c>
      <c r="C32" s="104">
        <v>1</v>
      </c>
      <c r="D32" s="64">
        <v>0</v>
      </c>
      <c r="E32" s="64">
        <v>0</v>
      </c>
      <c r="F32" s="64">
        <v>1</v>
      </c>
      <c r="G32" s="64">
        <v>0</v>
      </c>
      <c r="H32" s="64">
        <v>0</v>
      </c>
    </row>
    <row r="33" spans="1:8" x14ac:dyDescent="0.35">
      <c r="A33" s="64">
        <v>5</v>
      </c>
      <c r="B33" s="65" t="s">
        <v>88</v>
      </c>
      <c r="C33" s="64">
        <v>1</v>
      </c>
      <c r="D33" s="64">
        <v>0</v>
      </c>
      <c r="E33" s="64">
        <v>0</v>
      </c>
      <c r="F33" s="64">
        <v>1</v>
      </c>
      <c r="G33" s="64">
        <v>0</v>
      </c>
      <c r="H33" s="64">
        <v>0</v>
      </c>
    </row>
    <row r="34" spans="1:8" s="58" customFormat="1" x14ac:dyDescent="0.35">
      <c r="A34" s="61" t="s">
        <v>62</v>
      </c>
      <c r="B34" s="66" t="s">
        <v>89</v>
      </c>
      <c r="C34" s="103"/>
      <c r="D34" s="103"/>
      <c r="E34" s="61"/>
      <c r="F34" s="61"/>
      <c r="G34" s="61"/>
      <c r="H34" s="61"/>
    </row>
    <row r="35" spans="1:8" x14ac:dyDescent="0.35">
      <c r="A35" s="64">
        <v>1</v>
      </c>
      <c r="B35" s="67" t="s">
        <v>90</v>
      </c>
      <c r="C35" s="104">
        <v>2</v>
      </c>
      <c r="D35" s="104">
        <v>0</v>
      </c>
      <c r="E35" s="64">
        <v>0</v>
      </c>
      <c r="F35" s="64">
        <v>2</v>
      </c>
      <c r="G35" s="64">
        <v>0</v>
      </c>
      <c r="H35" s="64">
        <v>0</v>
      </c>
    </row>
    <row r="36" spans="1:8" x14ac:dyDescent="0.35">
      <c r="A36" s="64">
        <v>2</v>
      </c>
      <c r="B36" s="67" t="s">
        <v>91</v>
      </c>
      <c r="C36" s="104">
        <v>6</v>
      </c>
      <c r="D36" s="104">
        <v>0</v>
      </c>
      <c r="E36" s="64">
        <v>0</v>
      </c>
      <c r="F36" s="64">
        <v>6</v>
      </c>
      <c r="G36" s="64">
        <v>0</v>
      </c>
      <c r="H36" s="64">
        <v>0</v>
      </c>
    </row>
    <row r="37" spans="1:8" x14ac:dyDescent="0.35">
      <c r="A37" s="64">
        <v>3</v>
      </c>
      <c r="B37" s="65" t="s">
        <v>92</v>
      </c>
      <c r="C37" s="64">
        <v>2</v>
      </c>
      <c r="D37" s="64">
        <v>0</v>
      </c>
      <c r="E37" s="64">
        <v>0</v>
      </c>
      <c r="F37" s="64">
        <v>2</v>
      </c>
      <c r="G37" s="64">
        <v>0</v>
      </c>
      <c r="H37" s="64">
        <v>0</v>
      </c>
    </row>
    <row r="38" spans="1:8" x14ac:dyDescent="0.35">
      <c r="A38" s="64">
        <v>4</v>
      </c>
      <c r="B38" s="65" t="s">
        <v>93</v>
      </c>
      <c r="C38" s="64"/>
      <c r="D38" s="64"/>
      <c r="E38" s="64"/>
      <c r="F38" s="64"/>
      <c r="G38" s="64"/>
      <c r="H38" s="64"/>
    </row>
    <row r="39" spans="1:8" x14ac:dyDescent="0.35">
      <c r="A39" s="64">
        <v>5</v>
      </c>
      <c r="B39" s="65" t="s">
        <v>94</v>
      </c>
      <c r="C39" s="64">
        <v>1</v>
      </c>
      <c r="D39" s="64">
        <v>0</v>
      </c>
      <c r="E39" s="64">
        <v>0</v>
      </c>
      <c r="F39" s="64">
        <v>1</v>
      </c>
      <c r="G39" s="114">
        <v>2300</v>
      </c>
      <c r="H39" s="64">
        <v>0</v>
      </c>
    </row>
    <row r="40" spans="1:8" x14ac:dyDescent="0.35">
      <c r="A40" s="64">
        <v>6</v>
      </c>
      <c r="B40" s="65" t="s">
        <v>95</v>
      </c>
      <c r="C40" s="64">
        <v>8</v>
      </c>
      <c r="D40" s="64">
        <v>0</v>
      </c>
      <c r="E40" s="64">
        <v>0</v>
      </c>
      <c r="F40" s="64">
        <v>8</v>
      </c>
      <c r="G40" s="64">
        <v>0</v>
      </c>
      <c r="H40" s="64">
        <v>0</v>
      </c>
    </row>
    <row r="41" spans="1:8" s="58" customFormat="1" ht="49.5" x14ac:dyDescent="0.35">
      <c r="A41" s="61" t="s">
        <v>195</v>
      </c>
      <c r="B41" s="84" t="s">
        <v>228</v>
      </c>
      <c r="C41" s="61">
        <v>0</v>
      </c>
      <c r="D41" s="61">
        <v>0</v>
      </c>
      <c r="E41" s="61">
        <v>0</v>
      </c>
      <c r="F41" s="61">
        <v>0</v>
      </c>
      <c r="G41" s="61">
        <v>0</v>
      </c>
      <c r="H41" s="61">
        <v>0</v>
      </c>
    </row>
    <row r="42" spans="1:8" x14ac:dyDescent="0.35">
      <c r="A42" s="64">
        <v>1</v>
      </c>
      <c r="B42" s="67" t="s">
        <v>196</v>
      </c>
      <c r="C42" s="104"/>
      <c r="D42" s="104"/>
      <c r="E42" s="64"/>
      <c r="F42" s="64"/>
      <c r="G42" s="64"/>
      <c r="H42" s="64"/>
    </row>
    <row r="43" spans="1:8" x14ac:dyDescent="0.35">
      <c r="A43" s="64">
        <v>2</v>
      </c>
      <c r="B43" s="67" t="s">
        <v>197</v>
      </c>
      <c r="C43" s="104"/>
      <c r="D43" s="104"/>
      <c r="E43" s="64"/>
      <c r="F43" s="64"/>
      <c r="G43" s="64"/>
      <c r="H43" s="64"/>
    </row>
    <row r="44" spans="1:8" x14ac:dyDescent="0.35">
      <c r="A44" s="64">
        <v>3</v>
      </c>
      <c r="B44" s="67" t="s">
        <v>198</v>
      </c>
      <c r="C44" s="104"/>
      <c r="D44" s="104"/>
      <c r="E44" s="64"/>
      <c r="F44" s="64"/>
      <c r="G44" s="64"/>
      <c r="H44" s="64"/>
    </row>
    <row r="45" spans="1:8" x14ac:dyDescent="0.35">
      <c r="A45" s="64">
        <v>4</v>
      </c>
      <c r="B45" s="67" t="s">
        <v>199</v>
      </c>
      <c r="C45" s="104"/>
      <c r="D45" s="104"/>
      <c r="E45" s="64"/>
      <c r="F45" s="64"/>
      <c r="G45" s="64"/>
      <c r="H45" s="64"/>
    </row>
    <row r="46" spans="1:8" x14ac:dyDescent="0.35">
      <c r="A46" s="64">
        <v>5</v>
      </c>
      <c r="B46" s="67" t="s">
        <v>200</v>
      </c>
      <c r="C46" s="104"/>
      <c r="D46" s="104"/>
      <c r="E46" s="64"/>
      <c r="F46" s="64"/>
      <c r="G46" s="64"/>
      <c r="H46" s="64"/>
    </row>
    <row r="47" spans="1:8" x14ac:dyDescent="0.35">
      <c r="A47" s="64">
        <v>6</v>
      </c>
      <c r="B47" s="67" t="s">
        <v>201</v>
      </c>
      <c r="C47" s="104"/>
      <c r="D47" s="104"/>
      <c r="E47" s="64"/>
      <c r="F47" s="64"/>
      <c r="G47" s="64"/>
      <c r="H47" s="64"/>
    </row>
  </sheetData>
  <mergeCells count="10">
    <mergeCell ref="A6:A8"/>
    <mergeCell ref="B6:B8"/>
    <mergeCell ref="C6:E6"/>
    <mergeCell ref="A4:H4"/>
    <mergeCell ref="A3:H3"/>
    <mergeCell ref="F6:H6"/>
    <mergeCell ref="C7:C8"/>
    <mergeCell ref="D7:E7"/>
    <mergeCell ref="F7:F8"/>
    <mergeCell ref="G7:H7"/>
  </mergeCells>
  <printOptions horizontalCentered="1"/>
  <pageMargins left="0.23622047244094491" right="0.23622047244094491" top="0.41" bottom="0.37" header="0.31496062992125984" footer="0.31496062992125984"/>
  <pageSetup paperSize="9" scale="6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topLeftCell="B19" workbookViewId="0">
      <selection activeCell="E28" sqref="E28"/>
    </sheetView>
  </sheetViews>
  <sheetFormatPr defaultColWidth="9" defaultRowHeight="16.5" x14ac:dyDescent="0.35"/>
  <cols>
    <col min="1" max="1" width="4.83203125" style="33" customWidth="1"/>
    <col min="2" max="2" width="51.5" style="34" customWidth="1"/>
    <col min="3" max="5" width="17.25" style="35" customWidth="1"/>
    <col min="6" max="16384" width="9" style="36"/>
  </cols>
  <sheetData>
    <row r="1" spans="1:8" x14ac:dyDescent="0.35">
      <c r="B1" s="34" t="s">
        <v>122</v>
      </c>
    </row>
    <row r="2" spans="1:8" x14ac:dyDescent="0.35">
      <c r="B2" s="37" t="s">
        <v>262</v>
      </c>
    </row>
    <row r="3" spans="1:8" x14ac:dyDescent="0.35">
      <c r="A3" s="129" t="s">
        <v>137</v>
      </c>
      <c r="B3" s="129"/>
      <c r="C3" s="129"/>
      <c r="D3" s="129"/>
      <c r="E3" s="129"/>
    </row>
    <row r="4" spans="1:8" x14ac:dyDescent="0.35">
      <c r="A4" s="129" t="s">
        <v>226</v>
      </c>
      <c r="B4" s="129"/>
      <c r="C4" s="129"/>
      <c r="D4" s="129"/>
      <c r="E4" s="129"/>
    </row>
    <row r="5" spans="1:8" x14ac:dyDescent="0.35">
      <c r="E5" s="38" t="s">
        <v>141</v>
      </c>
    </row>
    <row r="6" spans="1:8" s="40" customFormat="1" ht="44.25" customHeight="1" x14ac:dyDescent="0.35">
      <c r="A6" s="39" t="s">
        <v>0</v>
      </c>
      <c r="B6" s="39" t="s">
        <v>6</v>
      </c>
      <c r="C6" s="17" t="s">
        <v>208</v>
      </c>
      <c r="D6" s="17" t="s">
        <v>209</v>
      </c>
      <c r="E6" s="17" t="s">
        <v>210</v>
      </c>
    </row>
    <row r="7" spans="1:8" s="44" customFormat="1" x14ac:dyDescent="0.35">
      <c r="A7" s="41" t="s">
        <v>1</v>
      </c>
      <c r="B7" s="42" t="s">
        <v>113</v>
      </c>
      <c r="C7" s="43"/>
      <c r="D7" s="43"/>
      <c r="E7" s="43"/>
    </row>
    <row r="8" spans="1:8" s="44" customFormat="1" x14ac:dyDescent="0.35">
      <c r="A8" s="41">
        <v>1</v>
      </c>
      <c r="B8" s="42" t="s">
        <v>111</v>
      </c>
      <c r="C8" s="43"/>
      <c r="D8" s="43"/>
      <c r="E8" s="43"/>
    </row>
    <row r="9" spans="1:8" x14ac:dyDescent="0.35">
      <c r="A9" s="45"/>
      <c r="B9" s="46" t="s">
        <v>147</v>
      </c>
      <c r="C9" s="47">
        <v>1526</v>
      </c>
      <c r="D9" s="47">
        <v>2143</v>
      </c>
      <c r="E9" s="47">
        <v>2143</v>
      </c>
      <c r="H9" s="35"/>
    </row>
    <row r="10" spans="1:8" x14ac:dyDescent="0.35">
      <c r="A10" s="45"/>
      <c r="B10" s="46" t="s">
        <v>148</v>
      </c>
      <c r="C10" s="47">
        <v>1340</v>
      </c>
      <c r="D10" s="47">
        <v>2143</v>
      </c>
      <c r="E10" s="47">
        <v>2143</v>
      </c>
    </row>
    <row r="11" spans="1:8" s="44" customFormat="1" ht="33" x14ac:dyDescent="0.35">
      <c r="A11" s="41">
        <v>2</v>
      </c>
      <c r="B11" s="42" t="s">
        <v>112</v>
      </c>
      <c r="C11" s="43"/>
      <c r="D11" s="43"/>
      <c r="E11" s="43"/>
    </row>
    <row r="12" spans="1:8" x14ac:dyDescent="0.35">
      <c r="A12" s="45"/>
      <c r="B12" s="46" t="s">
        <v>147</v>
      </c>
      <c r="C12" s="47">
        <v>976.78200000000004</v>
      </c>
      <c r="D12" s="47">
        <v>257</v>
      </c>
      <c r="E12" s="47">
        <v>262</v>
      </c>
    </row>
    <row r="13" spans="1:8" x14ac:dyDescent="0.35">
      <c r="A13" s="45"/>
      <c r="B13" s="46" t="s">
        <v>148</v>
      </c>
      <c r="C13" s="47">
        <v>940</v>
      </c>
      <c r="D13" s="47">
        <v>240</v>
      </c>
      <c r="E13" s="47">
        <v>245</v>
      </c>
      <c r="G13" s="35"/>
    </row>
    <row r="14" spans="1:8" x14ac:dyDescent="0.35">
      <c r="A14" s="45"/>
      <c r="B14" s="46" t="s">
        <v>184</v>
      </c>
      <c r="C14" s="47">
        <v>21.506</v>
      </c>
      <c r="D14" s="47">
        <v>17</v>
      </c>
      <c r="E14" s="47">
        <v>17</v>
      </c>
    </row>
    <row r="15" spans="1:8" s="44" customFormat="1" x14ac:dyDescent="0.35">
      <c r="A15" s="41" t="s">
        <v>5</v>
      </c>
      <c r="B15" s="42" t="s">
        <v>114</v>
      </c>
      <c r="C15" s="43"/>
      <c r="D15" s="43"/>
      <c r="E15" s="43"/>
    </row>
    <row r="16" spans="1:8" s="44" customFormat="1" x14ac:dyDescent="0.35">
      <c r="A16" s="41">
        <v>1</v>
      </c>
      <c r="B16" s="42" t="s">
        <v>115</v>
      </c>
      <c r="C16" s="43">
        <f>C17</f>
        <v>13261</v>
      </c>
      <c r="D16" s="43">
        <f>D17</f>
        <v>14060</v>
      </c>
      <c r="E16" s="43">
        <f>E17</f>
        <v>17000</v>
      </c>
    </row>
    <row r="17" spans="1:6" x14ac:dyDescent="0.35">
      <c r="A17" s="45"/>
      <c r="B17" s="46" t="s">
        <v>185</v>
      </c>
      <c r="C17" s="47">
        <f>C19+C20+C21+C22+C23</f>
        <v>13261</v>
      </c>
      <c r="D17" s="47">
        <f>D19+D21+D22+D23</f>
        <v>14060</v>
      </c>
      <c r="E17" s="47">
        <f>E19+E21+E22+E23</f>
        <v>17000</v>
      </c>
    </row>
    <row r="18" spans="1:6" x14ac:dyDescent="0.35">
      <c r="A18" s="45"/>
      <c r="B18" s="48" t="s">
        <v>211</v>
      </c>
      <c r="C18" s="47"/>
      <c r="D18" s="47"/>
      <c r="E18" s="47"/>
    </row>
    <row r="19" spans="1:6" ht="33" x14ac:dyDescent="0.35">
      <c r="A19" s="45"/>
      <c r="B19" s="48" t="s">
        <v>217</v>
      </c>
      <c r="C19" s="47">
        <f>(5421+3670+1256+264)</f>
        <v>10611</v>
      </c>
      <c r="D19" s="47">
        <v>11278</v>
      </c>
      <c r="E19" s="47">
        <v>14000</v>
      </c>
    </row>
    <row r="20" spans="1:6" x14ac:dyDescent="0.35">
      <c r="A20" s="45"/>
      <c r="B20" s="48" t="s">
        <v>218</v>
      </c>
      <c r="C20" s="47"/>
      <c r="D20" s="47"/>
      <c r="E20" s="47"/>
    </row>
    <row r="21" spans="1:6" x14ac:dyDescent="0.35">
      <c r="A21" s="45"/>
      <c r="B21" s="48" t="s">
        <v>219</v>
      </c>
      <c r="C21" s="47">
        <v>112</v>
      </c>
      <c r="D21" s="47">
        <v>200</v>
      </c>
      <c r="E21" s="47">
        <v>500</v>
      </c>
    </row>
    <row r="22" spans="1:6" ht="33" x14ac:dyDescent="0.35">
      <c r="A22" s="45"/>
      <c r="B22" s="48" t="s">
        <v>220</v>
      </c>
      <c r="C22" s="47">
        <f>(41+63)</f>
        <v>104</v>
      </c>
      <c r="D22" s="47">
        <v>200</v>
      </c>
      <c r="E22" s="47">
        <v>500</v>
      </c>
    </row>
    <row r="23" spans="1:6" x14ac:dyDescent="0.35">
      <c r="A23" s="45"/>
      <c r="B23" s="48" t="s">
        <v>221</v>
      </c>
      <c r="C23" s="47">
        <v>2434</v>
      </c>
      <c r="D23" s="47">
        <v>2382</v>
      </c>
      <c r="E23" s="47">
        <v>2000</v>
      </c>
    </row>
    <row r="24" spans="1:6" s="44" customFormat="1" x14ac:dyDescent="0.35">
      <c r="A24" s="41">
        <v>2</v>
      </c>
      <c r="B24" s="42" t="s">
        <v>116</v>
      </c>
      <c r="C24" s="43">
        <f>C25</f>
        <v>4567.3999999999996</v>
      </c>
      <c r="D24" s="43">
        <f>D25</f>
        <v>8263</v>
      </c>
      <c r="E24" s="43">
        <f>E25</f>
        <v>8900</v>
      </c>
    </row>
    <row r="25" spans="1:6" x14ac:dyDescent="0.35">
      <c r="A25" s="45"/>
      <c r="B25" s="46" t="s">
        <v>185</v>
      </c>
      <c r="C25" s="47">
        <f>C27+C28+C29+C30</f>
        <v>4567.3999999999996</v>
      </c>
      <c r="D25" s="47">
        <f t="shared" ref="D25:E25" si="0">D27+D28+D29+D30</f>
        <v>8263</v>
      </c>
      <c r="E25" s="47">
        <f t="shared" si="0"/>
        <v>8900</v>
      </c>
    </row>
    <row r="26" spans="1:6" x14ac:dyDescent="0.35">
      <c r="A26" s="45"/>
      <c r="B26" s="46" t="s">
        <v>15</v>
      </c>
      <c r="C26" s="47"/>
      <c r="D26" s="47"/>
      <c r="E26" s="47"/>
    </row>
    <row r="27" spans="1:6" s="51" customFormat="1" x14ac:dyDescent="0.35">
      <c r="A27" s="49"/>
      <c r="B27" s="46" t="s">
        <v>222</v>
      </c>
      <c r="C27" s="50">
        <v>3131</v>
      </c>
      <c r="D27" s="50">
        <v>2860</v>
      </c>
      <c r="E27" s="50">
        <v>3500</v>
      </c>
    </row>
    <row r="28" spans="1:6" s="54" customFormat="1" x14ac:dyDescent="0.35">
      <c r="A28" s="52"/>
      <c r="B28" s="21" t="s">
        <v>223</v>
      </c>
      <c r="C28" s="53">
        <v>1208.4000000000001</v>
      </c>
      <c r="D28" s="53">
        <v>4500</v>
      </c>
      <c r="E28" s="53">
        <v>4300</v>
      </c>
      <c r="F28" s="54" t="s">
        <v>269</v>
      </c>
    </row>
    <row r="29" spans="1:6" s="54" customFormat="1" x14ac:dyDescent="0.35">
      <c r="A29" s="52"/>
      <c r="B29" s="46" t="s">
        <v>224</v>
      </c>
      <c r="C29" s="53"/>
      <c r="D29" s="53">
        <v>239</v>
      </c>
      <c r="E29" s="53">
        <v>400</v>
      </c>
    </row>
    <row r="30" spans="1:6" s="54" customFormat="1" ht="33" x14ac:dyDescent="0.35">
      <c r="A30" s="52"/>
      <c r="B30" s="46" t="s">
        <v>225</v>
      </c>
      <c r="C30" s="53">
        <v>228</v>
      </c>
      <c r="D30" s="53">
        <v>664</v>
      </c>
      <c r="E30" s="53">
        <v>700</v>
      </c>
    </row>
    <row r="31" spans="1:6" s="44" customFormat="1" x14ac:dyDescent="0.35">
      <c r="A31" s="41" t="s">
        <v>14</v>
      </c>
      <c r="B31" s="42" t="s">
        <v>117</v>
      </c>
      <c r="C31" s="43"/>
      <c r="D31" s="43"/>
      <c r="E31" s="43"/>
    </row>
    <row r="32" spans="1:6" s="44" customFormat="1" x14ac:dyDescent="0.35">
      <c r="A32" s="41">
        <v>1</v>
      </c>
      <c r="B32" s="42" t="s">
        <v>118</v>
      </c>
      <c r="C32" s="43"/>
      <c r="D32" s="43"/>
      <c r="E32" s="43"/>
    </row>
    <row r="33" spans="1:5" x14ac:dyDescent="0.35">
      <c r="A33" s="45"/>
      <c r="B33" s="46" t="s">
        <v>186</v>
      </c>
      <c r="C33" s="47"/>
      <c r="D33" s="47"/>
      <c r="E33" s="47"/>
    </row>
    <row r="34" spans="1:5" x14ac:dyDescent="0.35">
      <c r="A34" s="45"/>
      <c r="B34" s="46" t="s">
        <v>187</v>
      </c>
      <c r="C34" s="47"/>
      <c r="D34" s="47"/>
      <c r="E34" s="47"/>
    </row>
    <row r="35" spans="1:5" x14ac:dyDescent="0.35">
      <c r="A35" s="45"/>
      <c r="B35" s="46" t="s">
        <v>188</v>
      </c>
      <c r="C35" s="47"/>
      <c r="D35" s="47"/>
      <c r="E35" s="47"/>
    </row>
    <row r="36" spans="1:5" s="44" customFormat="1" x14ac:dyDescent="0.35">
      <c r="A36" s="41">
        <v>2</v>
      </c>
      <c r="B36" s="42" t="s">
        <v>119</v>
      </c>
      <c r="C36" s="43"/>
      <c r="D36" s="43"/>
      <c r="E36" s="43"/>
    </row>
    <row r="37" spans="1:5" x14ac:dyDescent="0.35">
      <c r="A37" s="45"/>
      <c r="B37" s="46" t="s">
        <v>202</v>
      </c>
      <c r="C37" s="47"/>
      <c r="D37" s="47"/>
      <c r="E37" s="47"/>
    </row>
    <row r="38" spans="1:5" x14ac:dyDescent="0.35">
      <c r="A38" s="45"/>
      <c r="B38" s="46" t="s">
        <v>190</v>
      </c>
      <c r="C38" s="47"/>
      <c r="D38" s="47"/>
      <c r="E38" s="47"/>
    </row>
    <row r="39" spans="1:5" x14ac:dyDescent="0.35">
      <c r="A39" s="45"/>
      <c r="B39" s="46" t="s">
        <v>191</v>
      </c>
      <c r="C39" s="47"/>
      <c r="D39" s="47"/>
      <c r="E39" s="47"/>
    </row>
  </sheetData>
  <mergeCells count="2">
    <mergeCell ref="A3:E3"/>
    <mergeCell ref="A4:E4"/>
  </mergeCells>
  <printOptions horizontalCentered="1"/>
  <pageMargins left="0.23622047244094491" right="0.23622047244094491" top="0.43307086614173229" bottom="0.43307086614173229" header="0.31496062992125984" footer="0.31496062992125984"/>
  <pageSetup paperSize="9" scale="90"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1"/>
  <sheetViews>
    <sheetView workbookViewId="0">
      <selection activeCell="G29" sqref="G28:G29"/>
    </sheetView>
  </sheetViews>
  <sheetFormatPr defaultColWidth="9" defaultRowHeight="16.5" x14ac:dyDescent="0.35"/>
  <cols>
    <col min="1" max="1" width="4.83203125" style="19" customWidth="1"/>
    <col min="2" max="2" width="51.5" style="22" customWidth="1"/>
    <col min="3" max="5" width="17.33203125" style="20" customWidth="1"/>
    <col min="6" max="16384" width="9" style="18"/>
  </cols>
  <sheetData>
    <row r="1" spans="1:6" x14ac:dyDescent="0.35">
      <c r="A1" s="130" t="s">
        <v>122</v>
      </c>
      <c r="B1" s="130"/>
      <c r="C1" s="130"/>
      <c r="D1" s="130"/>
      <c r="E1" s="130"/>
      <c r="F1" s="130"/>
    </row>
    <row r="2" spans="1:6" x14ac:dyDescent="0.35">
      <c r="A2" s="131" t="s">
        <v>263</v>
      </c>
      <c r="B2" s="131"/>
    </row>
    <row r="3" spans="1:6" x14ac:dyDescent="0.35">
      <c r="A3" s="132" t="s">
        <v>142</v>
      </c>
      <c r="B3" s="132"/>
      <c r="C3" s="132"/>
      <c r="D3" s="132"/>
      <c r="E3" s="132"/>
    </row>
    <row r="4" spans="1:6" x14ac:dyDescent="0.35">
      <c r="A4" s="133" t="s">
        <v>164</v>
      </c>
      <c r="B4" s="133"/>
      <c r="C4" s="133"/>
      <c r="D4" s="133"/>
      <c r="E4" s="133"/>
    </row>
    <row r="5" spans="1:6" x14ac:dyDescent="0.35">
      <c r="E5" s="102" t="s">
        <v>141</v>
      </c>
    </row>
    <row r="6" spans="1:6" s="69" customFormat="1" ht="56.25" customHeight="1" x14ac:dyDescent="0.35">
      <c r="A6" s="68" t="s">
        <v>0</v>
      </c>
      <c r="B6" s="68" t="s">
        <v>6</v>
      </c>
      <c r="C6" s="17" t="s">
        <v>208</v>
      </c>
      <c r="D6" s="17" t="s">
        <v>209</v>
      </c>
      <c r="E6" s="17" t="s">
        <v>210</v>
      </c>
    </row>
    <row r="7" spans="1:6" s="73" customFormat="1" x14ac:dyDescent="0.35">
      <c r="A7" s="70" t="s">
        <v>1</v>
      </c>
      <c r="B7" s="71" t="s">
        <v>143</v>
      </c>
      <c r="C7" s="72"/>
      <c r="D7" s="72"/>
      <c r="E7" s="72"/>
    </row>
    <row r="8" spans="1:6" s="73" customFormat="1" x14ac:dyDescent="0.35">
      <c r="A8" s="74">
        <v>1</v>
      </c>
      <c r="B8" s="75" t="s">
        <v>144</v>
      </c>
      <c r="C8" s="72"/>
      <c r="D8" s="72"/>
      <c r="E8" s="72"/>
    </row>
    <row r="9" spans="1:6" x14ac:dyDescent="0.35">
      <c r="A9" s="74">
        <v>2</v>
      </c>
      <c r="B9" s="21" t="s">
        <v>229</v>
      </c>
      <c r="C9" s="76"/>
      <c r="D9" s="76"/>
      <c r="E9" s="76"/>
    </row>
    <row r="10" spans="1:6" x14ac:dyDescent="0.35">
      <c r="A10" s="74"/>
      <c r="B10" s="77" t="s">
        <v>15</v>
      </c>
      <c r="C10" s="76"/>
      <c r="D10" s="76"/>
      <c r="E10" s="76"/>
    </row>
    <row r="11" spans="1:6" ht="33" x14ac:dyDescent="0.35">
      <c r="A11" s="74"/>
      <c r="B11" s="48" t="s">
        <v>212</v>
      </c>
      <c r="C11" s="76"/>
      <c r="D11" s="76"/>
      <c r="E11" s="76"/>
    </row>
    <row r="12" spans="1:6" x14ac:dyDescent="0.35">
      <c r="A12" s="74"/>
      <c r="B12" s="48" t="s">
        <v>213</v>
      </c>
      <c r="C12" s="76"/>
      <c r="D12" s="76"/>
      <c r="E12" s="76"/>
    </row>
    <row r="13" spans="1:6" x14ac:dyDescent="0.35">
      <c r="A13" s="74"/>
      <c r="B13" s="48" t="s">
        <v>214</v>
      </c>
      <c r="C13" s="76"/>
      <c r="D13" s="76"/>
      <c r="E13" s="76"/>
    </row>
    <row r="14" spans="1:6" ht="33" x14ac:dyDescent="0.35">
      <c r="A14" s="74"/>
      <c r="B14" s="48" t="s">
        <v>215</v>
      </c>
      <c r="C14" s="76"/>
      <c r="D14" s="76"/>
      <c r="E14" s="76"/>
    </row>
    <row r="15" spans="1:6" x14ac:dyDescent="0.35">
      <c r="A15" s="74"/>
      <c r="B15" s="48" t="s">
        <v>216</v>
      </c>
      <c r="C15" s="76"/>
      <c r="D15" s="76"/>
      <c r="E15" s="76"/>
    </row>
    <row r="16" spans="1:6" s="44" customFormat="1" ht="33" x14ac:dyDescent="0.35">
      <c r="A16" s="41" t="s">
        <v>5</v>
      </c>
      <c r="B16" s="42" t="s">
        <v>112</v>
      </c>
      <c r="C16" s="43"/>
      <c r="D16" s="43"/>
      <c r="E16" s="43"/>
    </row>
    <row r="17" spans="1:5" s="36" customFormat="1" x14ac:dyDescent="0.35">
      <c r="A17" s="45"/>
      <c r="B17" s="46" t="s">
        <v>147</v>
      </c>
      <c r="C17" s="47"/>
      <c r="D17" s="47"/>
      <c r="E17" s="47"/>
    </row>
    <row r="18" spans="1:5" s="36" customFormat="1" x14ac:dyDescent="0.35">
      <c r="A18" s="45"/>
      <c r="B18" s="46" t="s">
        <v>148</v>
      </c>
      <c r="C18" s="47"/>
      <c r="D18" s="47"/>
      <c r="E18" s="47"/>
    </row>
    <row r="19" spans="1:5" s="36" customFormat="1" x14ac:dyDescent="0.35">
      <c r="A19" s="45"/>
      <c r="B19" s="46" t="s">
        <v>184</v>
      </c>
      <c r="C19" s="47"/>
      <c r="D19" s="47"/>
      <c r="E19" s="47"/>
    </row>
    <row r="20" spans="1:5" s="73" customFormat="1" x14ac:dyDescent="0.35">
      <c r="A20" s="70" t="s">
        <v>5</v>
      </c>
      <c r="B20" s="71" t="s">
        <v>145</v>
      </c>
      <c r="C20" s="72"/>
      <c r="D20" s="72"/>
      <c r="E20" s="72"/>
    </row>
    <row r="21" spans="1:5" s="73" customFormat="1" x14ac:dyDescent="0.35">
      <c r="A21" s="70">
        <v>1</v>
      </c>
      <c r="B21" s="71" t="s">
        <v>118</v>
      </c>
      <c r="C21" s="72"/>
      <c r="D21" s="72"/>
      <c r="E21" s="72"/>
    </row>
    <row r="22" spans="1:5" x14ac:dyDescent="0.35">
      <c r="A22" s="74"/>
      <c r="B22" s="21" t="s">
        <v>186</v>
      </c>
      <c r="C22" s="76"/>
      <c r="D22" s="76"/>
      <c r="E22" s="76"/>
    </row>
    <row r="23" spans="1:5" x14ac:dyDescent="0.35">
      <c r="A23" s="74"/>
      <c r="B23" s="21" t="s">
        <v>187</v>
      </c>
      <c r="C23" s="76"/>
      <c r="D23" s="76"/>
      <c r="E23" s="76"/>
    </row>
    <row r="24" spans="1:5" x14ac:dyDescent="0.35">
      <c r="A24" s="74"/>
      <c r="B24" s="21" t="s">
        <v>188</v>
      </c>
      <c r="C24" s="76"/>
      <c r="D24" s="76"/>
      <c r="E24" s="76"/>
    </row>
    <row r="25" spans="1:5" s="73" customFormat="1" x14ac:dyDescent="0.35">
      <c r="A25" s="70">
        <v>2</v>
      </c>
      <c r="B25" s="71" t="s">
        <v>119</v>
      </c>
      <c r="C25" s="72"/>
      <c r="D25" s="72"/>
      <c r="E25" s="72"/>
    </row>
    <row r="26" spans="1:5" x14ac:dyDescent="0.35">
      <c r="A26" s="74"/>
      <c r="B26" s="21" t="s">
        <v>189</v>
      </c>
      <c r="C26" s="76"/>
      <c r="D26" s="76"/>
      <c r="E26" s="76"/>
    </row>
    <row r="27" spans="1:5" x14ac:dyDescent="0.35">
      <c r="A27" s="74"/>
      <c r="B27" s="21" t="s">
        <v>190</v>
      </c>
      <c r="C27" s="76"/>
      <c r="D27" s="76"/>
      <c r="E27" s="76"/>
    </row>
    <row r="28" spans="1:5" x14ac:dyDescent="0.35">
      <c r="A28" s="74"/>
      <c r="B28" s="21" t="s">
        <v>191</v>
      </c>
      <c r="C28" s="76"/>
      <c r="D28" s="76"/>
      <c r="E28" s="76"/>
    </row>
    <row r="29" spans="1:5" x14ac:dyDescent="0.35">
      <c r="A29" s="70" t="s">
        <v>14</v>
      </c>
      <c r="B29" s="71" t="s">
        <v>146</v>
      </c>
      <c r="C29" s="76"/>
      <c r="D29" s="76"/>
      <c r="E29" s="76"/>
    </row>
    <row r="30" spans="1:5" x14ac:dyDescent="0.35">
      <c r="A30" s="74"/>
      <c r="B30" s="21" t="s">
        <v>147</v>
      </c>
      <c r="C30" s="76"/>
      <c r="D30" s="76"/>
      <c r="E30" s="76"/>
    </row>
    <row r="31" spans="1:5" x14ac:dyDescent="0.35">
      <c r="A31" s="74"/>
      <c r="B31" s="21" t="s">
        <v>148</v>
      </c>
      <c r="C31" s="76"/>
      <c r="D31" s="76"/>
      <c r="E31" s="76"/>
    </row>
  </sheetData>
  <mergeCells count="4">
    <mergeCell ref="A1:F1"/>
    <mergeCell ref="A2:B2"/>
    <mergeCell ref="A3:E3"/>
    <mergeCell ref="A4:E4"/>
  </mergeCells>
  <printOptions horizontalCentered="1"/>
  <pageMargins left="0.23622047244094491" right="0.23622047244094491" top="0.43307086614173229" bottom="0.43307086614173229" header="0.31496062992125984" footer="0.31496062992125984"/>
  <pageSetup paperSize="9" scale="90"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61"/>
  <sheetViews>
    <sheetView topLeftCell="A7" workbookViewId="0">
      <selection activeCell="G17" sqref="G17"/>
    </sheetView>
  </sheetViews>
  <sheetFormatPr defaultColWidth="9" defaultRowHeight="15.5" x14ac:dyDescent="0.35"/>
  <cols>
    <col min="1" max="1" width="4.83203125" style="25" customWidth="1"/>
    <col min="2" max="2" width="51.5" style="26" customWidth="1"/>
    <col min="3" max="3" width="19.75" style="31" customWidth="1"/>
    <col min="4" max="4" width="21.9140625" style="27" customWidth="1"/>
    <col min="5" max="5" width="20.9140625" style="27" customWidth="1"/>
    <col min="6" max="6" width="9" style="23"/>
    <col min="7" max="7" width="13.33203125" style="23" bestFit="1" customWidth="1"/>
    <col min="8" max="16384" width="9" style="23"/>
  </cols>
  <sheetData>
    <row r="1" spans="1:7" ht="16.5" x14ac:dyDescent="0.35">
      <c r="A1" s="136" t="s">
        <v>122</v>
      </c>
      <c r="B1" s="136"/>
      <c r="C1" s="111"/>
      <c r="D1" s="111"/>
      <c r="E1" s="111"/>
      <c r="F1" s="111"/>
    </row>
    <row r="2" spans="1:7" ht="16.5" x14ac:dyDescent="0.35">
      <c r="A2" s="134" t="s">
        <v>264</v>
      </c>
      <c r="B2" s="134"/>
      <c r="C2" s="24"/>
      <c r="D2" s="24"/>
      <c r="E2" s="24"/>
      <c r="F2" s="24"/>
    </row>
    <row r="3" spans="1:7" ht="16.5" x14ac:dyDescent="0.35">
      <c r="A3" s="134" t="s">
        <v>149</v>
      </c>
      <c r="B3" s="134"/>
      <c r="C3" s="134"/>
      <c r="D3" s="134"/>
      <c r="E3" s="134"/>
      <c r="F3" s="24"/>
    </row>
    <row r="4" spans="1:7" x14ac:dyDescent="0.35">
      <c r="A4" s="135" t="s">
        <v>120</v>
      </c>
      <c r="B4" s="135"/>
      <c r="C4" s="135"/>
      <c r="D4" s="135"/>
      <c r="E4" s="135"/>
    </row>
    <row r="5" spans="1:7" x14ac:dyDescent="0.35">
      <c r="C5" s="26"/>
      <c r="E5" s="32" t="s">
        <v>141</v>
      </c>
    </row>
    <row r="6" spans="1:7" s="28" customFormat="1" ht="74" customHeight="1" x14ac:dyDescent="0.35">
      <c r="A6" s="68" t="s">
        <v>0</v>
      </c>
      <c r="B6" s="68" t="s">
        <v>6</v>
      </c>
      <c r="C6" s="17" t="s">
        <v>138</v>
      </c>
      <c r="D6" s="17" t="s">
        <v>139</v>
      </c>
      <c r="E6" s="17" t="s">
        <v>140</v>
      </c>
    </row>
    <row r="7" spans="1:7" s="29" customFormat="1" ht="26.25" customHeight="1" x14ac:dyDescent="0.35">
      <c r="A7" s="91" t="s">
        <v>1</v>
      </c>
      <c r="B7" s="99" t="s">
        <v>150</v>
      </c>
      <c r="C7" s="91"/>
      <c r="D7" s="91"/>
      <c r="E7" s="91"/>
    </row>
    <row r="8" spans="1:7" s="29" customFormat="1" ht="66" x14ac:dyDescent="0.35">
      <c r="A8" s="70">
        <v>1</v>
      </c>
      <c r="B8" s="71" t="s">
        <v>151</v>
      </c>
      <c r="C8" s="68">
        <f>C9+C12+C15+C18</f>
        <v>1536.9549999999999</v>
      </c>
      <c r="D8" s="68">
        <f t="shared" ref="D8:E8" si="0">D9+D12+D15+D18</f>
        <v>2060.5699999999997</v>
      </c>
      <c r="E8" s="68">
        <f t="shared" si="0"/>
        <v>2199.65</v>
      </c>
    </row>
    <row r="9" spans="1:7" s="29" customFormat="1" ht="16.5" x14ac:dyDescent="0.35">
      <c r="A9" s="85" t="s">
        <v>38</v>
      </c>
      <c r="B9" s="86" t="s">
        <v>97</v>
      </c>
      <c r="C9" s="86">
        <f>C11</f>
        <v>868.68</v>
      </c>
      <c r="D9" s="72">
        <f>D11</f>
        <v>2033.57</v>
      </c>
      <c r="E9" s="72">
        <f>E11</f>
        <v>2172.65</v>
      </c>
    </row>
    <row r="10" spans="1:7" s="30" customFormat="1" ht="16.5" x14ac:dyDescent="0.35">
      <c r="A10" s="87"/>
      <c r="B10" s="81" t="s">
        <v>96</v>
      </c>
      <c r="C10" s="81">
        <v>1143</v>
      </c>
      <c r="D10" s="88">
        <v>1247</v>
      </c>
      <c r="E10" s="88">
        <v>1300</v>
      </c>
      <c r="G10" s="18" t="s">
        <v>265</v>
      </c>
    </row>
    <row r="11" spans="1:7" s="30" customFormat="1" ht="16.5" x14ac:dyDescent="0.35">
      <c r="A11" s="87"/>
      <c r="B11" s="81" t="s">
        <v>104</v>
      </c>
      <c r="C11" s="81">
        <v>868.68</v>
      </c>
      <c r="D11" s="110">
        <v>2033.57</v>
      </c>
      <c r="E11" s="110">
        <v>2172.65</v>
      </c>
      <c r="G11" s="30" t="s">
        <v>268</v>
      </c>
    </row>
    <row r="12" spans="1:7" s="29" customFormat="1" ht="16.5" x14ac:dyDescent="0.35">
      <c r="A12" s="85" t="s">
        <v>41</v>
      </c>
      <c r="B12" s="86" t="s">
        <v>98</v>
      </c>
      <c r="C12" s="86"/>
      <c r="D12" s="72"/>
      <c r="E12" s="72"/>
    </row>
    <row r="13" spans="1:7" s="30" customFormat="1" ht="16.5" x14ac:dyDescent="0.35">
      <c r="A13" s="87"/>
      <c r="B13" s="81" t="s">
        <v>96</v>
      </c>
      <c r="C13" s="81"/>
      <c r="D13" s="88"/>
      <c r="E13" s="88"/>
      <c r="G13" s="109"/>
    </row>
    <row r="14" spans="1:7" s="30" customFormat="1" ht="16.5" x14ac:dyDescent="0.35">
      <c r="A14" s="87"/>
      <c r="B14" s="81" t="s">
        <v>104</v>
      </c>
      <c r="C14" s="81"/>
      <c r="D14" s="88"/>
      <c r="E14" s="88"/>
    </row>
    <row r="15" spans="1:7" s="30" customFormat="1" ht="16.5" x14ac:dyDescent="0.35">
      <c r="A15" s="85" t="s">
        <v>42</v>
      </c>
      <c r="B15" s="86" t="s">
        <v>152</v>
      </c>
      <c r="C15" s="86">
        <f>C17</f>
        <v>656.875</v>
      </c>
      <c r="D15" s="88">
        <f>D17</f>
        <v>0</v>
      </c>
      <c r="E15" s="88"/>
    </row>
    <row r="16" spans="1:7" s="30" customFormat="1" ht="16.5" x14ac:dyDescent="0.35">
      <c r="A16" s="85"/>
      <c r="B16" s="81" t="s">
        <v>96</v>
      </c>
      <c r="C16" s="81">
        <v>1051</v>
      </c>
      <c r="D16" s="88"/>
      <c r="E16" s="88"/>
      <c r="G16" s="109"/>
    </row>
    <row r="17" spans="1:5" s="30" customFormat="1" ht="16.5" x14ac:dyDescent="0.35">
      <c r="A17" s="85"/>
      <c r="B17" s="81" t="s">
        <v>104</v>
      </c>
      <c r="C17" s="81">
        <v>656.875</v>
      </c>
      <c r="D17" s="88"/>
      <c r="E17" s="88"/>
    </row>
    <row r="18" spans="1:5" s="29" customFormat="1" ht="16.5" x14ac:dyDescent="0.35">
      <c r="A18" s="85" t="s">
        <v>43</v>
      </c>
      <c r="B18" s="86" t="s">
        <v>99</v>
      </c>
      <c r="C18" s="86">
        <f>C20</f>
        <v>11.4</v>
      </c>
      <c r="D18" s="72">
        <f>D20</f>
        <v>27</v>
      </c>
      <c r="E18" s="72">
        <f>E20</f>
        <v>27</v>
      </c>
    </row>
    <row r="19" spans="1:5" s="30" customFormat="1" ht="16.5" x14ac:dyDescent="0.35">
      <c r="A19" s="87"/>
      <c r="B19" s="81" t="s">
        <v>96</v>
      </c>
      <c r="C19" s="81">
        <v>9</v>
      </c>
      <c r="D19" s="88">
        <v>20</v>
      </c>
      <c r="E19" s="88">
        <v>20</v>
      </c>
    </row>
    <row r="20" spans="1:5" s="30" customFormat="1" ht="16.5" x14ac:dyDescent="0.35">
      <c r="A20" s="87"/>
      <c r="B20" s="81" t="s">
        <v>104</v>
      </c>
      <c r="C20" s="81">
        <v>11.4</v>
      </c>
      <c r="D20" s="88">
        <v>27</v>
      </c>
      <c r="E20" s="88">
        <v>27</v>
      </c>
    </row>
    <row r="21" spans="1:5" s="29" customFormat="1" ht="70.5" customHeight="1" x14ac:dyDescent="0.35">
      <c r="A21" s="85">
        <v>2</v>
      </c>
      <c r="B21" s="100" t="s">
        <v>153</v>
      </c>
      <c r="C21" s="86"/>
      <c r="D21" s="72"/>
      <c r="E21" s="72"/>
    </row>
    <row r="22" spans="1:5" s="30" customFormat="1" ht="16.5" x14ac:dyDescent="0.35">
      <c r="A22" s="89"/>
      <c r="B22" s="81" t="s">
        <v>96</v>
      </c>
      <c r="C22" s="81"/>
      <c r="D22" s="88"/>
      <c r="E22" s="88"/>
    </row>
    <row r="23" spans="1:5" s="30" customFormat="1" ht="16.5" x14ac:dyDescent="0.35">
      <c r="A23" s="89"/>
      <c r="B23" s="81" t="s">
        <v>104</v>
      </c>
      <c r="C23" s="81"/>
      <c r="D23" s="88"/>
      <c r="E23" s="88"/>
    </row>
    <row r="24" spans="1:5" s="30" customFormat="1" ht="16.5" x14ac:dyDescent="0.35">
      <c r="A24" s="89"/>
      <c r="B24" s="81" t="s">
        <v>100</v>
      </c>
      <c r="C24" s="81"/>
      <c r="D24" s="88"/>
      <c r="E24" s="88"/>
    </row>
    <row r="25" spans="1:5" s="29" customFormat="1" ht="16.5" x14ac:dyDescent="0.35">
      <c r="A25" s="85"/>
      <c r="B25" s="86" t="s">
        <v>101</v>
      </c>
      <c r="C25" s="86"/>
      <c r="D25" s="72"/>
      <c r="E25" s="72"/>
    </row>
    <row r="26" spans="1:5" s="30" customFormat="1" ht="16.5" x14ac:dyDescent="0.35">
      <c r="A26" s="87"/>
      <c r="B26" s="81" t="s">
        <v>96</v>
      </c>
      <c r="C26" s="81"/>
      <c r="D26" s="88"/>
      <c r="E26" s="88"/>
    </row>
    <row r="27" spans="1:5" s="30" customFormat="1" ht="16.5" x14ac:dyDescent="0.35">
      <c r="A27" s="87"/>
      <c r="B27" s="81" t="s">
        <v>104</v>
      </c>
      <c r="C27" s="81"/>
      <c r="D27" s="88"/>
      <c r="E27" s="88"/>
    </row>
    <row r="28" spans="1:5" s="29" customFormat="1" ht="33" x14ac:dyDescent="0.35">
      <c r="A28" s="85">
        <v>3</v>
      </c>
      <c r="B28" s="86" t="s">
        <v>102</v>
      </c>
      <c r="C28" s="86"/>
      <c r="D28" s="72"/>
      <c r="E28" s="72"/>
    </row>
    <row r="29" spans="1:5" s="30" customFormat="1" ht="16.5" x14ac:dyDescent="0.35">
      <c r="A29" s="89"/>
      <c r="B29" s="81" t="s">
        <v>96</v>
      </c>
      <c r="C29" s="81"/>
      <c r="D29" s="88"/>
      <c r="E29" s="88"/>
    </row>
    <row r="30" spans="1:5" s="30" customFormat="1" ht="16.5" x14ac:dyDescent="0.35">
      <c r="A30" s="89"/>
      <c r="B30" s="81" t="s">
        <v>104</v>
      </c>
      <c r="C30" s="81"/>
      <c r="D30" s="88"/>
      <c r="E30" s="88"/>
    </row>
    <row r="31" spans="1:5" s="29" customFormat="1" ht="33" x14ac:dyDescent="0.35">
      <c r="A31" s="85">
        <v>4</v>
      </c>
      <c r="B31" s="86" t="s">
        <v>103</v>
      </c>
      <c r="C31" s="86"/>
      <c r="D31" s="72"/>
      <c r="E31" s="72"/>
    </row>
    <row r="32" spans="1:5" s="30" customFormat="1" ht="16.5" x14ac:dyDescent="0.35">
      <c r="A32" s="89"/>
      <c r="B32" s="81" t="s">
        <v>96</v>
      </c>
      <c r="C32" s="81"/>
      <c r="D32" s="88"/>
      <c r="E32" s="88"/>
    </row>
    <row r="33" spans="1:7" s="30" customFormat="1" ht="16.5" x14ac:dyDescent="0.35">
      <c r="A33" s="89"/>
      <c r="B33" s="81" t="s">
        <v>104</v>
      </c>
      <c r="C33" s="81"/>
      <c r="D33" s="88"/>
      <c r="E33" s="88"/>
    </row>
    <row r="34" spans="1:7" s="29" customFormat="1" ht="27" customHeight="1" x14ac:dyDescent="0.35">
      <c r="A34" s="85" t="s">
        <v>5</v>
      </c>
      <c r="B34" s="86" t="s">
        <v>154</v>
      </c>
      <c r="C34" s="86"/>
      <c r="D34" s="72">
        <f>D41</f>
        <v>322</v>
      </c>
      <c r="E34" s="72">
        <f>E41</f>
        <v>32.200000000000003</v>
      </c>
    </row>
    <row r="35" spans="1:7" s="29" customFormat="1" ht="132" x14ac:dyDescent="0.35">
      <c r="A35" s="85">
        <v>1</v>
      </c>
      <c r="B35" s="86" t="s">
        <v>155</v>
      </c>
      <c r="C35" s="86"/>
      <c r="D35" s="72"/>
      <c r="E35" s="72"/>
    </row>
    <row r="36" spans="1:7" s="30" customFormat="1" ht="16.5" x14ac:dyDescent="0.35">
      <c r="A36" s="89"/>
      <c r="B36" s="81" t="s">
        <v>96</v>
      </c>
      <c r="C36" s="81"/>
      <c r="D36" s="88"/>
      <c r="E36" s="88"/>
    </row>
    <row r="37" spans="1:7" s="30" customFormat="1" ht="16.5" x14ac:dyDescent="0.35">
      <c r="A37" s="89"/>
      <c r="B37" s="81" t="s">
        <v>104</v>
      </c>
      <c r="C37" s="81"/>
      <c r="D37" s="88"/>
      <c r="E37" s="88"/>
    </row>
    <row r="38" spans="1:7" s="30" customFormat="1" ht="82.5" x14ac:dyDescent="0.35">
      <c r="A38" s="101">
        <v>2</v>
      </c>
      <c r="B38" s="86" t="s">
        <v>156</v>
      </c>
      <c r="C38" s="81"/>
      <c r="D38" s="88"/>
      <c r="E38" s="88"/>
    </row>
    <row r="39" spans="1:7" s="30" customFormat="1" ht="16.5" x14ac:dyDescent="0.35">
      <c r="A39" s="89"/>
      <c r="B39" s="81" t="s">
        <v>96</v>
      </c>
      <c r="C39" s="81"/>
      <c r="D39" s="88"/>
      <c r="E39" s="88"/>
    </row>
    <row r="40" spans="1:7" s="30" customFormat="1" ht="16.5" x14ac:dyDescent="0.35">
      <c r="A40" s="89"/>
      <c r="B40" s="81" t="s">
        <v>104</v>
      </c>
      <c r="C40" s="81"/>
      <c r="D40" s="88"/>
      <c r="E40" s="88"/>
    </row>
    <row r="41" spans="1:7" s="29" customFormat="1" ht="82.5" x14ac:dyDescent="0.35">
      <c r="A41" s="85">
        <v>3</v>
      </c>
      <c r="B41" s="86" t="s">
        <v>157</v>
      </c>
      <c r="C41" s="86"/>
      <c r="D41" s="72">
        <f>D44</f>
        <v>322</v>
      </c>
      <c r="E41" s="72">
        <f>E44</f>
        <v>32.200000000000003</v>
      </c>
    </row>
    <row r="42" spans="1:7" s="29" customFormat="1" ht="21.75" customHeight="1" x14ac:dyDescent="0.35">
      <c r="A42" s="85" t="s">
        <v>105</v>
      </c>
      <c r="B42" s="86" t="s">
        <v>158</v>
      </c>
      <c r="C42" s="86"/>
      <c r="D42" s="72">
        <f>D44</f>
        <v>322</v>
      </c>
      <c r="E42" s="72">
        <f>E44</f>
        <v>32.200000000000003</v>
      </c>
    </row>
    <row r="43" spans="1:7" s="30" customFormat="1" ht="16.5" x14ac:dyDescent="0.35">
      <c r="A43" s="90"/>
      <c r="B43" s="81" t="s">
        <v>96</v>
      </c>
      <c r="C43" s="81"/>
      <c r="D43" s="88">
        <v>1253</v>
      </c>
      <c r="E43" s="88">
        <v>1300</v>
      </c>
    </row>
    <row r="44" spans="1:7" s="30" customFormat="1" ht="16.5" x14ac:dyDescent="0.35">
      <c r="A44" s="90"/>
      <c r="B44" s="81" t="s">
        <v>104</v>
      </c>
      <c r="C44" s="81"/>
      <c r="D44" s="88">
        <v>322</v>
      </c>
      <c r="E44" s="88">
        <v>32.200000000000003</v>
      </c>
      <c r="G44" s="30" t="s">
        <v>266</v>
      </c>
    </row>
    <row r="45" spans="1:7" s="29" customFormat="1" ht="33" x14ac:dyDescent="0.35">
      <c r="A45" s="85" t="s">
        <v>106</v>
      </c>
      <c r="B45" s="86" t="s">
        <v>159</v>
      </c>
      <c r="C45" s="86"/>
      <c r="D45" s="72"/>
      <c r="E45" s="72"/>
    </row>
    <row r="46" spans="1:7" s="30" customFormat="1" ht="16.5" x14ac:dyDescent="0.35">
      <c r="A46" s="90"/>
      <c r="B46" s="81" t="s">
        <v>96</v>
      </c>
      <c r="C46" s="81"/>
      <c r="D46" s="88"/>
      <c r="E46" s="88"/>
    </row>
    <row r="47" spans="1:7" s="30" customFormat="1" ht="16.5" x14ac:dyDescent="0.35">
      <c r="A47" s="90"/>
      <c r="B47" s="81" t="s">
        <v>104</v>
      </c>
      <c r="C47" s="81"/>
      <c r="D47" s="88"/>
      <c r="E47" s="88"/>
    </row>
    <row r="48" spans="1:7" s="30" customFormat="1" ht="49.5" x14ac:dyDescent="0.35">
      <c r="A48" s="85" t="s">
        <v>107</v>
      </c>
      <c r="B48" s="86" t="s">
        <v>160</v>
      </c>
      <c r="C48" s="81"/>
      <c r="D48" s="88">
        <f>D50</f>
        <v>657</v>
      </c>
      <c r="E48" s="88">
        <f>E50</f>
        <v>657</v>
      </c>
    </row>
    <row r="49" spans="1:7" s="30" customFormat="1" ht="16.5" x14ac:dyDescent="0.35">
      <c r="A49" s="90"/>
      <c r="B49" s="81" t="s">
        <v>96</v>
      </c>
      <c r="C49" s="81"/>
      <c r="D49" s="88">
        <v>100</v>
      </c>
      <c r="E49" s="88">
        <v>100</v>
      </c>
    </row>
    <row r="50" spans="1:7" s="30" customFormat="1" ht="16.5" x14ac:dyDescent="0.35">
      <c r="A50" s="90"/>
      <c r="B50" s="81" t="s">
        <v>104</v>
      </c>
      <c r="C50" s="81"/>
      <c r="D50" s="88">
        <f>D49*0.73*9</f>
        <v>657</v>
      </c>
      <c r="E50" s="88">
        <f>E49*0.73*9</f>
        <v>657</v>
      </c>
      <c r="G50" s="30" t="s">
        <v>267</v>
      </c>
    </row>
    <row r="51" spans="1:7" s="30" customFormat="1" ht="33" x14ac:dyDescent="0.35">
      <c r="A51" s="85" t="s">
        <v>108</v>
      </c>
      <c r="B51" s="86" t="s">
        <v>161</v>
      </c>
      <c r="C51" s="81"/>
      <c r="D51" s="88"/>
      <c r="E51" s="88"/>
    </row>
    <row r="52" spans="1:7" s="30" customFormat="1" ht="16.5" x14ac:dyDescent="0.35">
      <c r="A52" s="90"/>
      <c r="B52" s="81" t="s">
        <v>96</v>
      </c>
      <c r="C52" s="81"/>
      <c r="D52" s="88"/>
      <c r="E52" s="88"/>
    </row>
    <row r="53" spans="1:7" s="30" customFormat="1" ht="16.5" x14ac:dyDescent="0.35">
      <c r="A53" s="90"/>
      <c r="B53" s="81" t="s">
        <v>104</v>
      </c>
      <c r="C53" s="81"/>
      <c r="D53" s="88"/>
      <c r="E53" s="88"/>
    </row>
    <row r="54" spans="1:7" s="30" customFormat="1" ht="16.5" x14ac:dyDescent="0.35">
      <c r="A54" s="85" t="s">
        <v>109</v>
      </c>
      <c r="B54" s="86" t="s">
        <v>162</v>
      </c>
      <c r="C54" s="81"/>
      <c r="D54" s="88"/>
      <c r="E54" s="88"/>
    </row>
    <row r="55" spans="1:7" s="30" customFormat="1" ht="16.5" x14ac:dyDescent="0.35">
      <c r="A55" s="90"/>
      <c r="B55" s="81" t="s">
        <v>96</v>
      </c>
      <c r="C55" s="81"/>
      <c r="D55" s="88"/>
      <c r="E55" s="88"/>
    </row>
    <row r="56" spans="1:7" s="30" customFormat="1" ht="16.5" x14ac:dyDescent="0.35">
      <c r="A56" s="90"/>
      <c r="B56" s="81" t="s">
        <v>104</v>
      </c>
      <c r="C56" s="81"/>
      <c r="D56" s="88"/>
      <c r="E56" s="88"/>
    </row>
    <row r="57" spans="1:7" s="30" customFormat="1" ht="49.5" x14ac:dyDescent="0.35">
      <c r="A57" s="85" t="s">
        <v>110</v>
      </c>
      <c r="B57" s="86" t="s">
        <v>163</v>
      </c>
      <c r="C57" s="81"/>
      <c r="D57" s="88"/>
      <c r="E57" s="88"/>
    </row>
    <row r="58" spans="1:7" s="30" customFormat="1" ht="16.5" x14ac:dyDescent="0.35">
      <c r="A58" s="90"/>
      <c r="B58" s="81" t="s">
        <v>96</v>
      </c>
      <c r="C58" s="81"/>
      <c r="D58" s="88"/>
      <c r="E58" s="88"/>
    </row>
    <row r="59" spans="1:7" s="30" customFormat="1" ht="16.5" x14ac:dyDescent="0.35">
      <c r="A59" s="90"/>
      <c r="B59" s="81" t="s">
        <v>104</v>
      </c>
      <c r="C59" s="81"/>
      <c r="D59" s="88"/>
      <c r="E59" s="88"/>
    </row>
    <row r="60" spans="1:7" x14ac:dyDescent="0.35">
      <c r="C60" s="26"/>
    </row>
    <row r="61" spans="1:7" x14ac:dyDescent="0.35">
      <c r="C61" s="26"/>
    </row>
  </sheetData>
  <mergeCells count="4">
    <mergeCell ref="A3:E3"/>
    <mergeCell ref="A4:E4"/>
    <mergeCell ref="A2:B2"/>
    <mergeCell ref="A1:B1"/>
  </mergeCells>
  <printOptions horizontalCentered="1"/>
  <pageMargins left="0.23622047244094491" right="0.23622047244094491" top="0.43307086614173229" bottom="0.43307086614173229" header="0.31496062992125984" footer="0.31496062992125984"/>
  <pageSetup paperSize="9" scale="82"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I24"/>
  <sheetViews>
    <sheetView topLeftCell="A7" workbookViewId="0">
      <selection activeCell="D15" sqref="D15"/>
    </sheetView>
  </sheetViews>
  <sheetFormatPr defaultColWidth="9" defaultRowHeight="16.5" x14ac:dyDescent="0.35"/>
  <cols>
    <col min="1" max="1" width="4.83203125" style="19" customWidth="1"/>
    <col min="2" max="2" width="51.5" style="22" customWidth="1"/>
    <col min="3" max="3" width="14.75" style="22" customWidth="1"/>
    <col min="4" max="5" width="16" style="82" customWidth="1"/>
    <col min="6" max="8" width="16" style="20" customWidth="1"/>
    <col min="9" max="16384" width="9" style="18"/>
  </cols>
  <sheetData>
    <row r="1" spans="1:9" x14ac:dyDescent="0.35">
      <c r="A1" s="137" t="s">
        <v>122</v>
      </c>
      <c r="B1" s="137"/>
      <c r="C1" s="137"/>
      <c r="D1" s="137"/>
      <c r="E1" s="137"/>
      <c r="F1" s="137"/>
      <c r="G1" s="137"/>
      <c r="H1" s="137"/>
      <c r="I1" s="137"/>
    </row>
    <row r="2" spans="1:9" x14ac:dyDescent="0.35">
      <c r="A2" s="138" t="s">
        <v>270</v>
      </c>
      <c r="B2" s="138"/>
      <c r="C2" s="24"/>
      <c r="D2" s="24"/>
      <c r="E2" s="24"/>
      <c r="F2" s="24"/>
      <c r="G2" s="24"/>
      <c r="H2" s="24"/>
      <c r="I2" s="24"/>
    </row>
    <row r="3" spans="1:9" x14ac:dyDescent="0.35">
      <c r="A3" s="134" t="s">
        <v>251</v>
      </c>
      <c r="B3" s="134"/>
      <c r="C3" s="134"/>
      <c r="D3" s="134"/>
      <c r="E3" s="134"/>
      <c r="F3" s="134"/>
      <c r="G3" s="134"/>
      <c r="H3" s="134"/>
      <c r="I3" s="24"/>
    </row>
    <row r="4" spans="1:9" x14ac:dyDescent="0.35">
      <c r="A4" s="133" t="s">
        <v>230</v>
      </c>
      <c r="B4" s="133"/>
      <c r="C4" s="133"/>
      <c r="D4" s="133"/>
      <c r="E4" s="133"/>
      <c r="F4" s="133"/>
      <c r="G4" s="133"/>
      <c r="H4" s="133"/>
    </row>
    <row r="5" spans="1:9" x14ac:dyDescent="0.35">
      <c r="A5" s="78"/>
      <c r="B5" s="78"/>
      <c r="C5" s="78"/>
      <c r="D5" s="78"/>
      <c r="E5" s="78"/>
      <c r="F5" s="78"/>
      <c r="G5" s="78"/>
      <c r="H5" s="78"/>
    </row>
    <row r="6" spans="1:9" ht="54.75" customHeight="1" x14ac:dyDescent="0.35">
      <c r="A6" s="140" t="s">
        <v>0</v>
      </c>
      <c r="B6" s="140" t="s">
        <v>231</v>
      </c>
      <c r="C6" s="139" t="s">
        <v>232</v>
      </c>
      <c r="D6" s="139"/>
      <c r="E6" s="139" t="s">
        <v>233</v>
      </c>
      <c r="F6" s="139"/>
      <c r="G6" s="139" t="s">
        <v>140</v>
      </c>
      <c r="H6" s="139"/>
    </row>
    <row r="7" spans="1:9" ht="33" x14ac:dyDescent="0.35">
      <c r="A7" s="141"/>
      <c r="B7" s="141"/>
      <c r="C7" s="79" t="s">
        <v>96</v>
      </c>
      <c r="D7" s="79" t="s">
        <v>250</v>
      </c>
      <c r="E7" s="79" t="s">
        <v>96</v>
      </c>
      <c r="F7" s="79" t="s">
        <v>250</v>
      </c>
      <c r="G7" s="79" t="s">
        <v>96</v>
      </c>
      <c r="H7" s="79" t="s">
        <v>250</v>
      </c>
    </row>
    <row r="8" spans="1:9" x14ac:dyDescent="0.35">
      <c r="A8" s="74">
        <v>1</v>
      </c>
      <c r="B8" s="80" t="s">
        <v>242</v>
      </c>
      <c r="C8" s="81"/>
      <c r="D8" s="74"/>
      <c r="E8" s="74"/>
      <c r="F8" s="74"/>
      <c r="G8" s="74"/>
      <c r="H8" s="74"/>
    </row>
    <row r="9" spans="1:9" x14ac:dyDescent="0.35">
      <c r="A9" s="74"/>
      <c r="B9" s="83" t="s">
        <v>234</v>
      </c>
      <c r="C9" s="80"/>
      <c r="D9" s="74"/>
      <c r="E9" s="74"/>
      <c r="F9" s="74"/>
      <c r="G9" s="74"/>
      <c r="H9" s="74"/>
    </row>
    <row r="10" spans="1:9" x14ac:dyDescent="0.35">
      <c r="A10" s="74"/>
      <c r="B10" s="83" t="s">
        <v>235</v>
      </c>
      <c r="C10" s="80"/>
      <c r="D10" s="74"/>
      <c r="E10" s="74"/>
      <c r="F10" s="74"/>
      <c r="G10" s="74"/>
      <c r="H10" s="74"/>
    </row>
    <row r="11" spans="1:9" x14ac:dyDescent="0.35">
      <c r="A11" s="74"/>
      <c r="B11" s="83" t="s">
        <v>236</v>
      </c>
      <c r="C11" s="80"/>
      <c r="D11" s="74"/>
      <c r="E11" s="74"/>
      <c r="F11" s="74"/>
      <c r="G11" s="74"/>
      <c r="H11" s="74"/>
    </row>
    <row r="12" spans="1:9" x14ac:dyDescent="0.35">
      <c r="A12" s="74"/>
      <c r="B12" s="83" t="s">
        <v>237</v>
      </c>
      <c r="C12" s="80"/>
      <c r="D12" s="74"/>
      <c r="E12" s="74"/>
      <c r="F12" s="74"/>
      <c r="G12" s="74"/>
      <c r="H12" s="74"/>
    </row>
    <row r="13" spans="1:9" s="73" customFormat="1" x14ac:dyDescent="0.35">
      <c r="A13" s="70">
        <v>2</v>
      </c>
      <c r="B13" s="105" t="s">
        <v>243</v>
      </c>
      <c r="C13" s="105">
        <f>C14</f>
        <v>1096</v>
      </c>
      <c r="D13" s="106">
        <f t="shared" ref="D13:H13" si="0">D14</f>
        <v>65.492999999999995</v>
      </c>
      <c r="E13" s="106">
        <f t="shared" si="0"/>
        <v>1247</v>
      </c>
      <c r="F13" s="106">
        <f t="shared" si="0"/>
        <v>85.623999999999995</v>
      </c>
      <c r="G13" s="106">
        <f t="shared" si="0"/>
        <v>1300</v>
      </c>
      <c r="H13" s="112">
        <f t="shared" si="0"/>
        <v>91.48</v>
      </c>
    </row>
    <row r="14" spans="1:9" x14ac:dyDescent="0.35">
      <c r="A14" s="74"/>
      <c r="B14" s="83" t="s">
        <v>238</v>
      </c>
      <c r="C14" s="80">
        <v>1096</v>
      </c>
      <c r="D14" s="74">
        <v>65.492999999999995</v>
      </c>
      <c r="E14" s="74">
        <v>1247</v>
      </c>
      <c r="F14" s="74">
        <v>85.623999999999995</v>
      </c>
      <c r="G14" s="74">
        <v>1300</v>
      </c>
      <c r="H14" s="113">
        <v>91.48</v>
      </c>
    </row>
    <row r="15" spans="1:9" x14ac:dyDescent="0.35">
      <c r="A15" s="74"/>
      <c r="B15" s="83" t="s">
        <v>239</v>
      </c>
      <c r="C15" s="80"/>
      <c r="D15" s="74"/>
      <c r="E15" s="74"/>
      <c r="F15" s="74"/>
      <c r="G15" s="74"/>
      <c r="H15" s="74"/>
    </row>
    <row r="16" spans="1:9" s="73" customFormat="1" ht="33" x14ac:dyDescent="0.35">
      <c r="A16" s="70">
        <v>3</v>
      </c>
      <c r="B16" s="105" t="s">
        <v>244</v>
      </c>
      <c r="C16" s="105">
        <f>C17+C18</f>
        <v>566</v>
      </c>
      <c r="D16" s="70">
        <f>D17+D18</f>
        <v>151.614</v>
      </c>
      <c r="E16" s="70">
        <f>E17+E18</f>
        <v>620</v>
      </c>
      <c r="F16" s="70">
        <f>F17+F18</f>
        <v>166.68</v>
      </c>
      <c r="G16" s="70">
        <f t="shared" ref="G16:H16" si="1">G17+G18</f>
        <v>650</v>
      </c>
      <c r="H16" s="70">
        <f t="shared" si="1"/>
        <v>172.35</v>
      </c>
    </row>
    <row r="17" spans="1:8" x14ac:dyDescent="0.35">
      <c r="A17" s="74"/>
      <c r="B17" s="83" t="s">
        <v>240</v>
      </c>
      <c r="C17" s="80">
        <v>83</v>
      </c>
      <c r="D17" s="74">
        <v>15.582000000000001</v>
      </c>
      <c r="E17" s="74">
        <v>120</v>
      </c>
      <c r="F17" s="74">
        <v>22.68</v>
      </c>
      <c r="G17" s="74">
        <v>150</v>
      </c>
      <c r="H17" s="74">
        <v>28.35</v>
      </c>
    </row>
    <row r="18" spans="1:8" x14ac:dyDescent="0.35">
      <c r="A18" s="74"/>
      <c r="B18" s="83" t="s">
        <v>241</v>
      </c>
      <c r="C18" s="80">
        <v>483</v>
      </c>
      <c r="D18" s="74">
        <v>136.03200000000001</v>
      </c>
      <c r="E18" s="74">
        <v>500</v>
      </c>
      <c r="F18" s="74">
        <v>144</v>
      </c>
      <c r="G18" s="74">
        <v>500</v>
      </c>
      <c r="H18" s="74">
        <v>144</v>
      </c>
    </row>
    <row r="19" spans="1:8" ht="33" x14ac:dyDescent="0.35">
      <c r="A19" s="74">
        <v>4</v>
      </c>
      <c r="B19" s="80" t="s">
        <v>245</v>
      </c>
      <c r="C19" s="80"/>
      <c r="D19" s="74"/>
      <c r="E19" s="74"/>
      <c r="F19" s="74"/>
      <c r="G19" s="74"/>
      <c r="H19" s="74"/>
    </row>
    <row r="20" spans="1:8" x14ac:dyDescent="0.35">
      <c r="A20" s="74">
        <v>5</v>
      </c>
      <c r="B20" s="80" t="s">
        <v>249</v>
      </c>
      <c r="C20" s="80"/>
      <c r="D20" s="74"/>
      <c r="E20" s="74"/>
      <c r="F20" s="74"/>
      <c r="G20" s="74"/>
      <c r="H20" s="74"/>
    </row>
    <row r="21" spans="1:8" x14ac:dyDescent="0.35">
      <c r="A21" s="74">
        <v>6</v>
      </c>
      <c r="B21" s="80" t="s">
        <v>248</v>
      </c>
      <c r="C21" s="80"/>
      <c r="D21" s="74"/>
      <c r="E21" s="74"/>
      <c r="F21" s="74"/>
      <c r="G21" s="74"/>
      <c r="H21" s="74"/>
    </row>
    <row r="22" spans="1:8" ht="33" x14ac:dyDescent="0.35">
      <c r="A22" s="74">
        <v>7</v>
      </c>
      <c r="B22" s="80" t="s">
        <v>246</v>
      </c>
      <c r="C22" s="80"/>
      <c r="D22" s="74"/>
      <c r="E22" s="74"/>
      <c r="F22" s="74"/>
      <c r="G22" s="74"/>
      <c r="H22" s="74"/>
    </row>
    <row r="23" spans="1:8" ht="66" x14ac:dyDescent="0.35">
      <c r="A23" s="74">
        <v>8</v>
      </c>
      <c r="B23" s="80" t="s">
        <v>247</v>
      </c>
      <c r="C23" s="80"/>
      <c r="D23" s="74"/>
      <c r="E23" s="74"/>
      <c r="F23" s="74"/>
      <c r="G23" s="74"/>
      <c r="H23" s="74"/>
    </row>
    <row r="24" spans="1:8" x14ac:dyDescent="0.35">
      <c r="B24" s="19"/>
      <c r="C24" s="19"/>
      <c r="D24" s="19"/>
      <c r="E24" s="19"/>
      <c r="F24" s="19"/>
      <c r="G24" s="19"/>
      <c r="H24" s="19"/>
    </row>
  </sheetData>
  <mergeCells count="9">
    <mergeCell ref="A1:I1"/>
    <mergeCell ref="A2:B2"/>
    <mergeCell ref="A3:H3"/>
    <mergeCell ref="A4:H4"/>
    <mergeCell ref="C6:D6"/>
    <mergeCell ref="E6:F6"/>
    <mergeCell ref="G6:H6"/>
    <mergeCell ref="B6:B7"/>
    <mergeCell ref="A6:A7"/>
  </mergeCells>
  <printOptions horizontalCentered="1"/>
  <pageMargins left="0.23622047244094491" right="0.23622047244094491" top="0.43307086614173229" bottom="0.43307086614173229" header="0.31496062992125984" footer="0.31496062992125984"/>
  <pageSetup paperSize="9" scale="82"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PL01-Quy mo</vt:lpstr>
      <vt:lpstr>PL02-Bien che</vt:lpstr>
      <vt:lpstr>PL03-CSVC</vt:lpstr>
      <vt:lpstr>PL4.1-Tai chinh(CL)</vt:lpstr>
      <vt:lpstr>PL4.2-Tai chinh (TT)</vt:lpstr>
      <vt:lpstr>PL4.3-CDCS</vt:lpstr>
      <vt:lpstr>PL4.4 Khoan thu</vt:lpstr>
      <vt:lpstr>Sheet1</vt:lpstr>
      <vt:lpstr>'PL4.4 Khoan thu'!cumtu_1</vt:lpstr>
      <vt:lpstr>'PL4.4 Khoan thu'!cumtu_2</vt:lpstr>
      <vt:lpstr>'PL4.3-CDCS'!dieu_5</vt:lpstr>
      <vt:lpstr>'PL4.3-CDCS'!dieu_6</vt:lpstr>
      <vt:lpstr>'PL4.3-CDCS'!dieu_7</vt:lpstr>
      <vt:lpstr>'PL4.3-CDCS'!dieu_8</vt:lpstr>
      <vt:lpstr>'PL4.3-CDCS'!dieu_9</vt:lpstr>
      <vt:lpstr>'PL01-Quy mo'!Print_Titles</vt:lpstr>
      <vt:lpstr>'PL02-Bien che'!Print_Titles</vt:lpstr>
      <vt:lpstr>'PL03-CSVC'!Print_Titles</vt:lpstr>
      <vt:lpstr>'PL4.1-Tai chinh(CL)'!Print_Titles</vt:lpstr>
      <vt:lpstr>'PL4.2-Tai chinh (TT)'!Print_Titles</vt:lpstr>
      <vt:lpstr>'PL4.3-CDCS'!Print_Titles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lastPrinted>2026-03-24T08:09:59Z</cp:lastPrinted>
  <dcterms:created xsi:type="dcterms:W3CDTF">2024-03-06T03:44:33Z</dcterms:created>
  <dcterms:modified xsi:type="dcterms:W3CDTF">2026-03-24T11:13:50Z</dcterms:modified>
</cp:coreProperties>
</file>